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315" windowWidth="15480" windowHeight="11205" tabRatio="807"/>
  </bookViews>
  <sheets>
    <sheet name="Задание на логистику" sheetId="16" r:id="rId1"/>
    <sheet name="Заявка" sheetId="18" r:id="rId2"/>
  </sheets>
  <calcPr calcId="145621"/>
</workbook>
</file>

<file path=xl/calcChain.xml><?xml version="1.0" encoding="utf-8"?>
<calcChain xmlns="http://schemas.openxmlformats.org/spreadsheetml/2006/main">
  <c r="W11" i="18" l="1"/>
  <c r="W10" i="18"/>
  <c r="W9" i="18"/>
  <c r="W8" i="18"/>
  <c r="W7" i="18"/>
  <c r="W6" i="18"/>
  <c r="W5" i="18"/>
  <c r="W12" i="18" s="1"/>
  <c r="U11" i="18"/>
  <c r="U10" i="18"/>
  <c r="U9" i="18"/>
  <c r="U8" i="18"/>
  <c r="U7" i="18"/>
  <c r="U6" i="18"/>
  <c r="U12" i="18" s="1"/>
  <c r="U5" i="18"/>
  <c r="S12" i="18"/>
  <c r="S11" i="18"/>
  <c r="S10" i="18"/>
  <c r="S9" i="18"/>
  <c r="S8" i="18"/>
  <c r="S7" i="18"/>
  <c r="S6" i="18"/>
  <c r="S5" i="18"/>
  <c r="Q12" i="18"/>
  <c r="Q11" i="18"/>
  <c r="Q10" i="18"/>
  <c r="Q9" i="18"/>
  <c r="Q8" i="18"/>
  <c r="Q7" i="18"/>
  <c r="Q6" i="18"/>
  <c r="Q5" i="18"/>
  <c r="O11" i="18"/>
  <c r="O10" i="18"/>
  <c r="O9" i="18"/>
  <c r="O8" i="18"/>
  <c r="O7" i="18"/>
  <c r="O6" i="18"/>
  <c r="O12" i="18" s="1"/>
  <c r="O5" i="18"/>
  <c r="M11" i="18"/>
  <c r="M10" i="18"/>
  <c r="M9" i="18"/>
  <c r="M8" i="18"/>
  <c r="M7" i="18"/>
  <c r="M6" i="18"/>
  <c r="M12" i="18" s="1"/>
  <c r="M5" i="18"/>
  <c r="K11" i="18"/>
  <c r="K10" i="18"/>
  <c r="K9" i="18"/>
  <c r="K8" i="18"/>
  <c r="K7" i="18"/>
  <c r="K6" i="18"/>
  <c r="K5" i="18"/>
  <c r="K12" i="18" s="1"/>
  <c r="I11" i="18"/>
  <c r="I10" i="18"/>
  <c r="I9" i="18"/>
  <c r="I8" i="18"/>
  <c r="I7" i="18"/>
  <c r="I6" i="18"/>
  <c r="I5" i="18"/>
  <c r="I12" i="18" s="1"/>
  <c r="G11" i="18"/>
  <c r="G10" i="18"/>
  <c r="G9" i="18"/>
  <c r="G8" i="18"/>
  <c r="G7" i="18"/>
  <c r="G6" i="18"/>
  <c r="G5" i="18"/>
  <c r="G12" i="18" s="1"/>
  <c r="E11" i="18"/>
  <c r="E10" i="18"/>
  <c r="E9" i="18"/>
  <c r="E8" i="18"/>
  <c r="E7" i="18"/>
  <c r="E6" i="18"/>
  <c r="E5" i="18"/>
  <c r="E12" i="18" s="1"/>
  <c r="Y10" i="18"/>
  <c r="X6" i="18"/>
  <c r="X7" i="18"/>
  <c r="X8" i="18"/>
  <c r="X9" i="18"/>
  <c r="X10" i="18"/>
  <c r="X11" i="18"/>
  <c r="X5" i="18"/>
  <c r="C12" i="18"/>
  <c r="D12" i="18"/>
  <c r="F12" i="18"/>
  <c r="H12" i="18"/>
  <c r="J12" i="18"/>
  <c r="L12" i="18"/>
  <c r="N12" i="18"/>
  <c r="P12" i="18"/>
  <c r="R12" i="18"/>
  <c r="T12" i="18"/>
  <c r="V12" i="18"/>
  <c r="X12" i="18"/>
  <c r="B12" i="18"/>
  <c r="C6" i="18"/>
  <c r="C7" i="18"/>
  <c r="C8" i="18"/>
  <c r="C9" i="18"/>
  <c r="C10" i="18"/>
  <c r="C11" i="18"/>
  <c r="C5" i="18"/>
  <c r="Y6" i="18" l="1"/>
  <c r="Y8" i="18"/>
  <c r="Y7" i="18"/>
  <c r="Y9" i="18"/>
  <c r="Y11" i="18"/>
  <c r="Y5" i="18"/>
  <c r="Y12" i="18" l="1"/>
</calcChain>
</file>

<file path=xl/sharedStrings.xml><?xml version="1.0" encoding="utf-8"?>
<sst xmlns="http://schemas.openxmlformats.org/spreadsheetml/2006/main" count="122" uniqueCount="69">
  <si>
    <t>Сапоги кожаные с защитным подноском</t>
  </si>
  <si>
    <t>Валенки с резиновым низом</t>
  </si>
  <si>
    <t>Шапка шерстяная</t>
  </si>
  <si>
    <t>Костюм для защиты от общих производственных загрязнений и механических воздействий</t>
  </si>
  <si>
    <t>Фартук из полимерных материалов</t>
  </si>
  <si>
    <t>Комбинезон для защиты от общих производственных загрязнений и пыли из нетканых материалов</t>
  </si>
  <si>
    <t>Халат и брюки для защиты от общих производственных загрязнений и механических воздействий</t>
  </si>
  <si>
    <t>Костюм на утепляющей прокладке</t>
  </si>
  <si>
    <t>Подшлемник под каску утепленный</t>
  </si>
  <si>
    <t>Плащ для защиты от воды</t>
  </si>
  <si>
    <t>Жилет сигнальный 2 класса защиты</t>
  </si>
  <si>
    <t>Ботинки кожаные</t>
  </si>
  <si>
    <t>Подшлемник под каску</t>
  </si>
  <si>
    <t>Сапоги кожаные с защитным подноском для защиты от повышенных температур, искр и брызг расплавленного металла</t>
  </si>
  <si>
    <t>Белье нательное утепленное</t>
  </si>
  <si>
    <t>Перчатки резиновые</t>
  </si>
  <si>
    <t>Костюм для защиты от растворов кислот и щелочей на утепляющей прокладке</t>
  </si>
  <si>
    <t>Ботинки кожаные с защитным подноском</t>
  </si>
  <si>
    <t>Ботинки кожаные утепленные с защитным подноском</t>
  </si>
  <si>
    <t>Сапоги кожаные утепленные с защитным подноском</t>
  </si>
  <si>
    <t>Сапоги болотные</t>
  </si>
  <si>
    <t>Количество</t>
  </si>
  <si>
    <t>Белгородэнерго</t>
  </si>
  <si>
    <t>Брянскэнерго</t>
  </si>
  <si>
    <t>Воронежэнерго</t>
  </si>
  <si>
    <t>Костромаэнерго</t>
  </si>
  <si>
    <t>Курскэнерго</t>
  </si>
  <si>
    <t>Липецкэнерго</t>
  </si>
  <si>
    <t>Орелэнерго</t>
  </si>
  <si>
    <t>Смоленскэнерго</t>
  </si>
  <si>
    <t>Тамбовэнерго</t>
  </si>
  <si>
    <t>Тверьэнерго</t>
  </si>
  <si>
    <t>Ярэнерго</t>
  </si>
  <si>
    <t>МРСК Центра</t>
  </si>
  <si>
    <t>Сапоги кожаные утепленные с защитным подноском для защиты от повышенных температур, искр и брызг расплавленного металла</t>
  </si>
  <si>
    <t>Лот № 1 - Поставка спецодежды летней для нужд ОАО "МРСК Центра"</t>
  </si>
  <si>
    <t>Лот № 2 - Поставка спецодежды зимней для нужд ОАО "МРСК Центра"</t>
  </si>
  <si>
    <t>Лот № 3 - Поставка средств защиты рук для нужд ОАО "МРСК Центра"</t>
  </si>
  <si>
    <t>Лот № 4 - Поставка спецобуви для нужд ОАО "МРСК Центра"</t>
  </si>
  <si>
    <t>Лот № 5 - Поставка прочей спецодежды для нужд ОАО "МРСК Центра"</t>
  </si>
  <si>
    <t>Костюм для защиты от механических воздействий, проколов и порезов (для рабочих, занятых на работах с бензопилой)</t>
  </si>
  <si>
    <t>Костюм для защиты от механических воздействий, проколов и порезов на утепляющей прокладке (для рабочих, занятых на работах с бензопилой)</t>
  </si>
  <si>
    <t>Лот № 6 - Поставка нательного белья (нетермостойкого) для нужд ОАО "МРСК Центра"</t>
  </si>
  <si>
    <t>Лот № 7 - Поставка головных уборов для нужд ОАО "МРСК Центра"</t>
  </si>
  <si>
    <t>Кепи (бейсболка)</t>
  </si>
  <si>
    <t>Ботинки кожаные утепленные с защитным подноском для защиты от повышенных температур, искр и брызг расплавленного металла</t>
  </si>
  <si>
    <t>Сапоги ПВХ с защитным подноском</t>
  </si>
  <si>
    <t>Костюм для защиты от искр и брызг расплавленного металла</t>
  </si>
  <si>
    <t>Костюм для защиты от искр и брызг расплавленного металла на утепляющей прокладке</t>
  </si>
  <si>
    <t>Белье нательное (белье нательное хлопчатобумажное)</t>
  </si>
  <si>
    <t>Перчатки с полимерным покрытием для грубых работ</t>
  </si>
  <si>
    <t>Перчатки с полимерным покрытием для обычных работ</t>
  </si>
  <si>
    <t>Перчатки с полимерным покрытием для тонких работ</t>
  </si>
  <si>
    <t xml:space="preserve">Костюм для защиты от растворов кислот и щелочей </t>
  </si>
  <si>
    <t>Перчатки от проколов и порезов (виброзащитные для работ с бензопилой)</t>
  </si>
  <si>
    <t xml:space="preserve">Ботинки кожаные с защитным подноском для защиты от повышенных температур, искр и брызг расплавленного металла </t>
  </si>
  <si>
    <t>Сапоги для работ с бензопилой (резиновые)</t>
  </si>
  <si>
    <t>Полное наименование вида СИЗ (в примечание - номер ОЗМ и краткий текст)</t>
  </si>
  <si>
    <t>Перчатки для защиты от искр и брызг расплавленного металла</t>
  </si>
  <si>
    <t>Перчатки утепленные для защиты от повышенных температур, искр и брызг и расплавленного металла</t>
  </si>
  <si>
    <t>Перчатки с полимерным покрытием морозостойкие с утепляющими вкладышами для защиты от проколов и порезов</t>
  </si>
  <si>
    <t>Перчатки с полимерным покрытием морозостойкие с утепляющими вкладышами</t>
  </si>
  <si>
    <t>Итого по 
МРСК Центра</t>
  </si>
  <si>
    <t>предельная стоимость лота (руб.без НДС)</t>
  </si>
  <si>
    <t>предельная стоимость лота (руб.с НДС)</t>
  </si>
  <si>
    <t>Итого по лотам №№1-7</t>
  </si>
  <si>
    <t>Сводная заявка ОАО "МРСК Центра" по конуксу спецодежды и спецобуви на 2014 год</t>
  </si>
  <si>
    <t>28.12.2013   Начальник службы охраны труда и экологической безопасности Управления производственной безопасности ОАО "МРСК Центра"                                                Д.Е.Смирнов</t>
  </si>
  <si>
    <t>Сводное задание на логистику ОАО "МРСК Центра" на 2014 год по централизованному конкурсу спецодежды и спецобуви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</si>
</sst>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р_.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98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4" fillId="20" borderId="8" applyNumberFormat="0" applyAlignment="0" applyProtection="0"/>
    <xf numFmtId="0" fontId="4" fillId="20" borderId="8" applyNumberFormat="0" applyAlignment="0" applyProtection="0"/>
    <xf numFmtId="0" fontId="4" fillId="20" borderId="8" applyNumberFormat="0" applyAlignment="0" applyProtection="0"/>
    <xf numFmtId="0" fontId="4" fillId="20" borderId="8" applyNumberFormat="0" applyAlignment="0" applyProtection="0"/>
    <xf numFmtId="0" fontId="4" fillId="20" borderId="8" applyNumberFormat="0" applyAlignment="0" applyProtection="0"/>
    <xf numFmtId="0" fontId="4" fillId="20" borderId="8" applyNumberFormat="0" applyAlignment="0" applyProtection="0"/>
    <xf numFmtId="0" fontId="4" fillId="20" borderId="8" applyNumberFormat="0" applyAlignment="0" applyProtection="0"/>
    <xf numFmtId="0" fontId="4" fillId="20" borderId="8" applyNumberFormat="0" applyAlignment="0" applyProtection="0"/>
    <xf numFmtId="0" fontId="4" fillId="20" borderId="8" applyNumberFormat="0" applyAlignment="0" applyProtection="0"/>
    <xf numFmtId="0" fontId="4" fillId="20" borderId="8" applyNumberFormat="0" applyAlignment="0" applyProtection="0"/>
    <xf numFmtId="0" fontId="4" fillId="20" borderId="8" applyNumberFormat="0" applyAlignment="0" applyProtection="0"/>
    <xf numFmtId="0" fontId="4" fillId="20" borderId="8" applyNumberFormat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9" fillId="0" borderId="9" applyNumberFormat="0" applyFill="0" applyAlignment="0" applyProtection="0"/>
    <xf numFmtId="0" fontId="9" fillId="0" borderId="9" applyNumberFormat="0" applyFill="0" applyAlignment="0" applyProtection="0"/>
    <xf numFmtId="0" fontId="9" fillId="0" borderId="9" applyNumberFormat="0" applyFill="0" applyAlignment="0" applyProtection="0"/>
    <xf numFmtId="0" fontId="9" fillId="0" borderId="9" applyNumberFormat="0" applyFill="0" applyAlignment="0" applyProtection="0"/>
    <xf numFmtId="0" fontId="9" fillId="0" borderId="9" applyNumberFormat="0" applyFill="0" applyAlignment="0" applyProtection="0"/>
    <xf numFmtId="0" fontId="9" fillId="0" borderId="9" applyNumberFormat="0" applyFill="0" applyAlignment="0" applyProtection="0"/>
    <xf numFmtId="0" fontId="9" fillId="0" borderId="9" applyNumberFormat="0" applyFill="0" applyAlignment="0" applyProtection="0"/>
    <xf numFmtId="0" fontId="9" fillId="0" borderId="9" applyNumberFormat="0" applyFill="0" applyAlignment="0" applyProtection="0"/>
    <xf numFmtId="0" fontId="9" fillId="0" borderId="9" applyNumberFormat="0" applyFill="0" applyAlignment="0" applyProtection="0"/>
    <xf numFmtId="0" fontId="9" fillId="0" borderId="9" applyNumberFormat="0" applyFill="0" applyAlignment="0" applyProtection="0"/>
    <xf numFmtId="0" fontId="9" fillId="0" borderId="9" applyNumberFormat="0" applyFill="0" applyAlignment="0" applyProtection="0"/>
    <xf numFmtId="0" fontId="9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0"/>
    <xf numFmtId="0" fontId="21" fillId="0" borderId="0"/>
    <xf numFmtId="0" fontId="20" fillId="0" borderId="0"/>
    <xf numFmtId="0" fontId="1" fillId="0" borderId="0"/>
    <xf numFmtId="43" fontId="18" fillId="0" borderId="0" applyFont="0" applyFill="0" applyBorder="0" applyAlignment="0" applyProtection="0"/>
  </cellStyleXfs>
  <cellXfs count="42">
    <xf numFmtId="0" fontId="0" fillId="0" borderId="0" xfId="0"/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23" fillId="24" borderId="10" xfId="0" applyFont="1" applyFill="1" applyBorder="1" applyAlignment="1">
      <alignment horizontal="center" vertical="center" wrapText="1"/>
    </xf>
    <xf numFmtId="0" fontId="22" fillId="0" borderId="0" xfId="0" applyFont="1" applyFill="1"/>
    <xf numFmtId="164" fontId="23" fillId="24" borderId="10" xfId="0" applyNumberFormat="1" applyFont="1" applyFill="1" applyBorder="1" applyAlignment="1">
      <alignment horizontal="center" vertical="center"/>
    </xf>
    <xf numFmtId="1" fontId="23" fillId="24" borderId="10" xfId="0" applyNumberFormat="1" applyFont="1" applyFill="1" applyBorder="1" applyAlignment="1" applyProtection="1">
      <alignment horizontal="center" vertical="center"/>
      <protection locked="0"/>
    </xf>
    <xf numFmtId="164" fontId="23" fillId="24" borderId="10" xfId="0" applyNumberFormat="1" applyFont="1" applyFill="1" applyBorder="1" applyAlignment="1" applyProtection="1">
      <alignment horizontal="center" vertical="center"/>
      <protection locked="0"/>
    </xf>
    <xf numFmtId="1" fontId="23" fillId="24" borderId="10" xfId="0" applyNumberFormat="1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vertical="center" wrapText="1"/>
    </xf>
    <xf numFmtId="0" fontId="24" fillId="0" borderId="0" xfId="0" applyFont="1"/>
    <xf numFmtId="1" fontId="23" fillId="0" borderId="10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/>
    <xf numFmtId="1" fontId="22" fillId="0" borderId="10" xfId="0" applyNumberFormat="1" applyFont="1" applyFill="1" applyBorder="1" applyAlignment="1">
      <alignment horizontal="center" vertical="center"/>
    </xf>
    <xf numFmtId="1" fontId="23" fillId="24" borderId="10" xfId="0" applyNumberFormat="1" applyFont="1" applyFill="1" applyBorder="1" applyAlignment="1">
      <alignment horizontal="center"/>
    </xf>
    <xf numFmtId="1" fontId="25" fillId="0" borderId="10" xfId="0" applyNumberFormat="1" applyFont="1" applyFill="1" applyBorder="1" applyAlignment="1" applyProtection="1">
      <alignment horizontal="center" vertical="center"/>
      <protection locked="0"/>
    </xf>
    <xf numFmtId="1" fontId="22" fillId="0" borderId="10" xfId="0" applyNumberFormat="1" applyFont="1" applyFill="1" applyBorder="1" applyAlignment="1" applyProtection="1">
      <alignment horizontal="center" vertical="center"/>
      <protection locked="0"/>
    </xf>
    <xf numFmtId="1" fontId="19" fillId="0" borderId="10" xfId="0" applyNumberFormat="1" applyFont="1" applyFill="1" applyBorder="1" applyAlignment="1" applyProtection="1">
      <alignment horizontal="center" vertical="center"/>
      <protection locked="0"/>
    </xf>
    <xf numFmtId="1" fontId="25" fillId="0" borderId="10" xfId="0" applyNumberFormat="1" applyFont="1" applyFill="1" applyBorder="1" applyAlignment="1">
      <alignment horizontal="center" vertical="center"/>
    </xf>
    <xf numFmtId="1" fontId="19" fillId="0" borderId="10" xfId="0" applyNumberFormat="1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vertical="center" wrapText="1"/>
    </xf>
    <xf numFmtId="0" fontId="22" fillId="0" borderId="0" xfId="0" applyFont="1" applyAlignment="1">
      <alignment vertical="center" wrapText="1"/>
    </xf>
    <xf numFmtId="0" fontId="24" fillId="0" borderId="0" xfId="0" applyFont="1" applyFill="1"/>
    <xf numFmtId="0" fontId="23" fillId="0" borderId="10" xfId="0" applyFont="1" applyFill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2" fillId="0" borderId="10" xfId="0" applyFont="1" applyFill="1" applyBorder="1" applyAlignment="1">
      <alignment horizontal="left" vertical="center" wrapText="1"/>
    </xf>
    <xf numFmtId="164" fontId="22" fillId="0" borderId="10" xfId="0" applyNumberFormat="1" applyFont="1" applyFill="1" applyBorder="1" applyAlignment="1">
      <alignment horizontal="right" vertical="center"/>
    </xf>
    <xf numFmtId="164" fontId="23" fillId="0" borderId="10" xfId="0" applyNumberFormat="1" applyFont="1" applyFill="1" applyBorder="1" applyAlignment="1">
      <alignment horizontal="right" vertical="center"/>
    </xf>
    <xf numFmtId="164" fontId="22" fillId="25" borderId="10" xfId="0" applyNumberFormat="1" applyFont="1" applyFill="1" applyBorder="1" applyAlignment="1">
      <alignment horizontal="right" vertical="center"/>
    </xf>
    <xf numFmtId="0" fontId="23" fillId="0" borderId="10" xfId="0" applyFont="1" applyFill="1" applyBorder="1" applyAlignment="1">
      <alignment horizontal="right" vertical="center" wrapText="1"/>
    </xf>
    <xf numFmtId="164" fontId="26" fillId="0" borderId="10" xfId="0" applyNumberFormat="1" applyFont="1" applyBorder="1"/>
    <xf numFmtId="0" fontId="27" fillId="0" borderId="0" xfId="0" applyFont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3" fillId="0" borderId="11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</cellXfs>
  <cellStyles count="498">
    <cellStyle name="20% - Accent1 10" xfId="1"/>
    <cellStyle name="20% - Accent1 11" xfId="2"/>
    <cellStyle name="20% - Accent1 12" xfId="3"/>
    <cellStyle name="20% - Accent1 13" xfId="4"/>
    <cellStyle name="20% - Accent1 2" xfId="5"/>
    <cellStyle name="20% - Accent1 3" xfId="6"/>
    <cellStyle name="20% - Accent1 4" xfId="7"/>
    <cellStyle name="20% - Accent1 5" xfId="8"/>
    <cellStyle name="20% - Accent1 6" xfId="9"/>
    <cellStyle name="20% - Accent1 7" xfId="10"/>
    <cellStyle name="20% - Accent1 8" xfId="11"/>
    <cellStyle name="20% - Accent1 9" xfId="12"/>
    <cellStyle name="20% - Accent2 10" xfId="13"/>
    <cellStyle name="20% - Accent2 11" xfId="14"/>
    <cellStyle name="20% - Accent2 12" xfId="15"/>
    <cellStyle name="20% - Accent2 13" xfId="16"/>
    <cellStyle name="20% - Accent2 2" xfId="17"/>
    <cellStyle name="20% - Accent2 3" xfId="18"/>
    <cellStyle name="20% - Accent2 4" xfId="19"/>
    <cellStyle name="20% - Accent2 5" xfId="20"/>
    <cellStyle name="20% - Accent2 6" xfId="21"/>
    <cellStyle name="20% - Accent2 7" xfId="22"/>
    <cellStyle name="20% - Accent2 8" xfId="23"/>
    <cellStyle name="20% - Accent2 9" xfId="24"/>
    <cellStyle name="20% - Accent3 10" xfId="25"/>
    <cellStyle name="20% - Accent3 11" xfId="26"/>
    <cellStyle name="20% - Accent3 12" xfId="27"/>
    <cellStyle name="20% - Accent3 13" xfId="28"/>
    <cellStyle name="20% - Accent3 2" xfId="29"/>
    <cellStyle name="20% - Accent3 3" xfId="30"/>
    <cellStyle name="20% - Accent3 4" xfId="31"/>
    <cellStyle name="20% - Accent3 5" xfId="32"/>
    <cellStyle name="20% - Accent3 6" xfId="33"/>
    <cellStyle name="20% - Accent3 7" xfId="34"/>
    <cellStyle name="20% - Accent3 8" xfId="35"/>
    <cellStyle name="20% - Accent3 9" xfId="36"/>
    <cellStyle name="20% - Accent4 10" xfId="37"/>
    <cellStyle name="20% - Accent4 11" xfId="38"/>
    <cellStyle name="20% - Accent4 12" xfId="39"/>
    <cellStyle name="20% - Accent4 13" xfId="40"/>
    <cellStyle name="20% - Accent4 2" xfId="41"/>
    <cellStyle name="20% - Accent4 3" xfId="42"/>
    <cellStyle name="20% - Accent4 4" xfId="43"/>
    <cellStyle name="20% - Accent4 5" xfId="44"/>
    <cellStyle name="20% - Accent4 6" xfId="45"/>
    <cellStyle name="20% - Accent4 7" xfId="46"/>
    <cellStyle name="20% - Accent4 8" xfId="47"/>
    <cellStyle name="20% - Accent4 9" xfId="48"/>
    <cellStyle name="20% - Accent5 10" xfId="49"/>
    <cellStyle name="20% - Accent5 11" xfId="50"/>
    <cellStyle name="20% - Accent5 12" xfId="51"/>
    <cellStyle name="20% - Accent5 13" xfId="52"/>
    <cellStyle name="20% - Accent5 2" xfId="53"/>
    <cellStyle name="20% - Accent5 3" xfId="54"/>
    <cellStyle name="20% - Accent5 4" xfId="55"/>
    <cellStyle name="20% - Accent5 5" xfId="56"/>
    <cellStyle name="20% - Accent5 6" xfId="57"/>
    <cellStyle name="20% - Accent5 7" xfId="58"/>
    <cellStyle name="20% - Accent5 8" xfId="59"/>
    <cellStyle name="20% - Accent5 9" xfId="60"/>
    <cellStyle name="20% - Accent6 10" xfId="61"/>
    <cellStyle name="20% - Accent6 11" xfId="62"/>
    <cellStyle name="20% - Accent6 12" xfId="63"/>
    <cellStyle name="20% - Accent6 13" xfId="64"/>
    <cellStyle name="20% - Accent6 2" xfId="65"/>
    <cellStyle name="20% - Accent6 3" xfId="66"/>
    <cellStyle name="20% - Accent6 4" xfId="67"/>
    <cellStyle name="20% - Accent6 5" xfId="68"/>
    <cellStyle name="20% - Accent6 6" xfId="69"/>
    <cellStyle name="20% - Accent6 7" xfId="70"/>
    <cellStyle name="20% - Accent6 8" xfId="71"/>
    <cellStyle name="20% - Accent6 9" xfId="72"/>
    <cellStyle name="40% - Accent1 10" xfId="73"/>
    <cellStyle name="40% - Accent1 11" xfId="74"/>
    <cellStyle name="40% - Accent1 12" xfId="75"/>
    <cellStyle name="40% - Accent1 13" xfId="76"/>
    <cellStyle name="40% - Accent1 2" xfId="77"/>
    <cellStyle name="40% - Accent1 3" xfId="78"/>
    <cellStyle name="40% - Accent1 4" xfId="79"/>
    <cellStyle name="40% - Accent1 5" xfId="80"/>
    <cellStyle name="40% - Accent1 6" xfId="81"/>
    <cellStyle name="40% - Accent1 7" xfId="82"/>
    <cellStyle name="40% - Accent1 8" xfId="83"/>
    <cellStyle name="40% - Accent1 9" xfId="84"/>
    <cellStyle name="40% - Accent2 10" xfId="85"/>
    <cellStyle name="40% - Accent2 11" xfId="86"/>
    <cellStyle name="40% - Accent2 12" xfId="87"/>
    <cellStyle name="40% - Accent2 13" xfId="88"/>
    <cellStyle name="40% - Accent2 2" xfId="89"/>
    <cellStyle name="40% - Accent2 3" xfId="90"/>
    <cellStyle name="40% - Accent2 4" xfId="91"/>
    <cellStyle name="40% - Accent2 5" xfId="92"/>
    <cellStyle name="40% - Accent2 6" xfId="93"/>
    <cellStyle name="40% - Accent2 7" xfId="94"/>
    <cellStyle name="40% - Accent2 8" xfId="95"/>
    <cellStyle name="40% - Accent2 9" xfId="96"/>
    <cellStyle name="40% - Accent3 10" xfId="97"/>
    <cellStyle name="40% - Accent3 11" xfId="98"/>
    <cellStyle name="40% - Accent3 12" xfId="99"/>
    <cellStyle name="40% - Accent3 13" xfId="100"/>
    <cellStyle name="40% - Accent3 2" xfId="101"/>
    <cellStyle name="40% - Accent3 3" xfId="102"/>
    <cellStyle name="40% - Accent3 4" xfId="103"/>
    <cellStyle name="40% - Accent3 5" xfId="104"/>
    <cellStyle name="40% - Accent3 6" xfId="105"/>
    <cellStyle name="40% - Accent3 7" xfId="106"/>
    <cellStyle name="40% - Accent3 8" xfId="107"/>
    <cellStyle name="40% - Accent3 9" xfId="108"/>
    <cellStyle name="40% - Accent4 10" xfId="109"/>
    <cellStyle name="40% - Accent4 11" xfId="110"/>
    <cellStyle name="40% - Accent4 12" xfId="111"/>
    <cellStyle name="40% - Accent4 13" xfId="112"/>
    <cellStyle name="40% - Accent4 2" xfId="113"/>
    <cellStyle name="40% - Accent4 3" xfId="114"/>
    <cellStyle name="40% - Accent4 4" xfId="115"/>
    <cellStyle name="40% - Accent4 5" xfId="116"/>
    <cellStyle name="40% - Accent4 6" xfId="117"/>
    <cellStyle name="40% - Accent4 7" xfId="118"/>
    <cellStyle name="40% - Accent4 8" xfId="119"/>
    <cellStyle name="40% - Accent4 9" xfId="120"/>
    <cellStyle name="40% - Accent5 10" xfId="121"/>
    <cellStyle name="40% - Accent5 11" xfId="122"/>
    <cellStyle name="40% - Accent5 12" xfId="123"/>
    <cellStyle name="40% - Accent5 13" xfId="124"/>
    <cellStyle name="40% - Accent5 2" xfId="125"/>
    <cellStyle name="40% - Accent5 3" xfId="126"/>
    <cellStyle name="40% - Accent5 4" xfId="127"/>
    <cellStyle name="40% - Accent5 5" xfId="128"/>
    <cellStyle name="40% - Accent5 6" xfId="129"/>
    <cellStyle name="40% - Accent5 7" xfId="130"/>
    <cellStyle name="40% - Accent5 8" xfId="131"/>
    <cellStyle name="40% - Accent5 9" xfId="132"/>
    <cellStyle name="40% - Accent6 10" xfId="133"/>
    <cellStyle name="40% - Accent6 11" xfId="134"/>
    <cellStyle name="40% - Accent6 12" xfId="135"/>
    <cellStyle name="40% - Accent6 13" xfId="136"/>
    <cellStyle name="40% - Accent6 2" xfId="137"/>
    <cellStyle name="40% - Accent6 3" xfId="138"/>
    <cellStyle name="40% - Accent6 4" xfId="139"/>
    <cellStyle name="40% - Accent6 5" xfId="140"/>
    <cellStyle name="40% - Accent6 6" xfId="141"/>
    <cellStyle name="40% - Accent6 7" xfId="142"/>
    <cellStyle name="40% - Accent6 8" xfId="143"/>
    <cellStyle name="40% - Accent6 9" xfId="144"/>
    <cellStyle name="60% - Accent1 10" xfId="145"/>
    <cellStyle name="60% - Accent1 11" xfId="146"/>
    <cellStyle name="60% - Accent1 12" xfId="147"/>
    <cellStyle name="60% - Accent1 13" xfId="148"/>
    <cellStyle name="60% - Accent1 2" xfId="149"/>
    <cellStyle name="60% - Accent1 3" xfId="150"/>
    <cellStyle name="60% - Accent1 4" xfId="151"/>
    <cellStyle name="60% - Accent1 5" xfId="152"/>
    <cellStyle name="60% - Accent1 6" xfId="153"/>
    <cellStyle name="60% - Accent1 7" xfId="154"/>
    <cellStyle name="60% - Accent1 8" xfId="155"/>
    <cellStyle name="60% - Accent1 9" xfId="156"/>
    <cellStyle name="60% - Accent2 10" xfId="157"/>
    <cellStyle name="60% - Accent2 11" xfId="158"/>
    <cellStyle name="60% - Accent2 12" xfId="159"/>
    <cellStyle name="60% - Accent2 13" xfId="160"/>
    <cellStyle name="60% - Accent2 2" xfId="161"/>
    <cellStyle name="60% - Accent2 3" xfId="162"/>
    <cellStyle name="60% - Accent2 4" xfId="163"/>
    <cellStyle name="60% - Accent2 5" xfId="164"/>
    <cellStyle name="60% - Accent2 6" xfId="165"/>
    <cellStyle name="60% - Accent2 7" xfId="166"/>
    <cellStyle name="60% - Accent2 8" xfId="167"/>
    <cellStyle name="60% - Accent2 9" xfId="168"/>
    <cellStyle name="60% - Accent3 10" xfId="169"/>
    <cellStyle name="60% - Accent3 11" xfId="170"/>
    <cellStyle name="60% - Accent3 12" xfId="171"/>
    <cellStyle name="60% - Accent3 13" xfId="172"/>
    <cellStyle name="60% - Accent3 2" xfId="173"/>
    <cellStyle name="60% - Accent3 3" xfId="174"/>
    <cellStyle name="60% - Accent3 4" xfId="175"/>
    <cellStyle name="60% - Accent3 5" xfId="176"/>
    <cellStyle name="60% - Accent3 6" xfId="177"/>
    <cellStyle name="60% - Accent3 7" xfId="178"/>
    <cellStyle name="60% - Accent3 8" xfId="179"/>
    <cellStyle name="60% - Accent3 9" xfId="180"/>
    <cellStyle name="60% - Accent4 10" xfId="181"/>
    <cellStyle name="60% - Accent4 11" xfId="182"/>
    <cellStyle name="60% - Accent4 12" xfId="183"/>
    <cellStyle name="60% - Accent4 13" xfId="184"/>
    <cellStyle name="60% - Accent4 2" xfId="185"/>
    <cellStyle name="60% - Accent4 3" xfId="186"/>
    <cellStyle name="60% - Accent4 4" xfId="187"/>
    <cellStyle name="60% - Accent4 5" xfId="188"/>
    <cellStyle name="60% - Accent4 6" xfId="189"/>
    <cellStyle name="60% - Accent4 7" xfId="190"/>
    <cellStyle name="60% - Accent4 8" xfId="191"/>
    <cellStyle name="60% - Accent4 9" xfId="192"/>
    <cellStyle name="60% - Accent5 10" xfId="193"/>
    <cellStyle name="60% - Accent5 11" xfId="194"/>
    <cellStyle name="60% - Accent5 12" xfId="195"/>
    <cellStyle name="60% - Accent5 13" xfId="196"/>
    <cellStyle name="60% - Accent5 2" xfId="197"/>
    <cellStyle name="60% - Accent5 3" xfId="198"/>
    <cellStyle name="60% - Accent5 4" xfId="199"/>
    <cellStyle name="60% - Accent5 5" xfId="200"/>
    <cellStyle name="60% - Accent5 6" xfId="201"/>
    <cellStyle name="60% - Accent5 7" xfId="202"/>
    <cellStyle name="60% - Accent5 8" xfId="203"/>
    <cellStyle name="60% - Accent5 9" xfId="204"/>
    <cellStyle name="60% - Accent6 10" xfId="205"/>
    <cellStyle name="60% - Accent6 11" xfId="206"/>
    <cellStyle name="60% - Accent6 12" xfId="207"/>
    <cellStyle name="60% - Accent6 13" xfId="208"/>
    <cellStyle name="60% - Accent6 2" xfId="209"/>
    <cellStyle name="60% - Accent6 3" xfId="210"/>
    <cellStyle name="60% - Accent6 4" xfId="211"/>
    <cellStyle name="60% - Accent6 5" xfId="212"/>
    <cellStyle name="60% - Accent6 6" xfId="213"/>
    <cellStyle name="60% - Accent6 7" xfId="214"/>
    <cellStyle name="60% - Accent6 8" xfId="215"/>
    <cellStyle name="60% - Accent6 9" xfId="216"/>
    <cellStyle name="Accent1 10" xfId="217"/>
    <cellStyle name="Accent1 11" xfId="218"/>
    <cellStyle name="Accent1 12" xfId="219"/>
    <cellStyle name="Accent1 13" xfId="220"/>
    <cellStyle name="Accent1 2" xfId="221"/>
    <cellStyle name="Accent1 3" xfId="222"/>
    <cellStyle name="Accent1 4" xfId="223"/>
    <cellStyle name="Accent1 5" xfId="224"/>
    <cellStyle name="Accent1 6" xfId="225"/>
    <cellStyle name="Accent1 7" xfId="226"/>
    <cellStyle name="Accent1 8" xfId="227"/>
    <cellStyle name="Accent1 9" xfId="228"/>
    <cellStyle name="Accent2 10" xfId="229"/>
    <cellStyle name="Accent2 11" xfId="230"/>
    <cellStyle name="Accent2 12" xfId="231"/>
    <cellStyle name="Accent2 13" xfId="232"/>
    <cellStyle name="Accent2 2" xfId="233"/>
    <cellStyle name="Accent2 3" xfId="234"/>
    <cellStyle name="Accent2 4" xfId="235"/>
    <cellStyle name="Accent2 5" xfId="236"/>
    <cellStyle name="Accent2 6" xfId="237"/>
    <cellStyle name="Accent2 7" xfId="238"/>
    <cellStyle name="Accent2 8" xfId="239"/>
    <cellStyle name="Accent2 9" xfId="240"/>
    <cellStyle name="Accent3 10" xfId="241"/>
    <cellStyle name="Accent3 11" xfId="242"/>
    <cellStyle name="Accent3 12" xfId="243"/>
    <cellStyle name="Accent3 13" xfId="244"/>
    <cellStyle name="Accent3 2" xfId="245"/>
    <cellStyle name="Accent3 3" xfId="246"/>
    <cellStyle name="Accent3 4" xfId="247"/>
    <cellStyle name="Accent3 5" xfId="248"/>
    <cellStyle name="Accent3 6" xfId="249"/>
    <cellStyle name="Accent3 7" xfId="250"/>
    <cellStyle name="Accent3 8" xfId="251"/>
    <cellStyle name="Accent3 9" xfId="252"/>
    <cellStyle name="Accent4 10" xfId="253"/>
    <cellStyle name="Accent4 11" xfId="254"/>
    <cellStyle name="Accent4 12" xfId="255"/>
    <cellStyle name="Accent4 13" xfId="256"/>
    <cellStyle name="Accent4 2" xfId="257"/>
    <cellStyle name="Accent4 3" xfId="258"/>
    <cellStyle name="Accent4 4" xfId="259"/>
    <cellStyle name="Accent4 5" xfId="260"/>
    <cellStyle name="Accent4 6" xfId="261"/>
    <cellStyle name="Accent4 7" xfId="262"/>
    <cellStyle name="Accent4 8" xfId="263"/>
    <cellStyle name="Accent4 9" xfId="264"/>
    <cellStyle name="Accent5 10" xfId="265"/>
    <cellStyle name="Accent5 11" xfId="266"/>
    <cellStyle name="Accent5 12" xfId="267"/>
    <cellStyle name="Accent5 13" xfId="268"/>
    <cellStyle name="Accent5 2" xfId="269"/>
    <cellStyle name="Accent5 3" xfId="270"/>
    <cellStyle name="Accent5 4" xfId="271"/>
    <cellStyle name="Accent5 5" xfId="272"/>
    <cellStyle name="Accent5 6" xfId="273"/>
    <cellStyle name="Accent5 7" xfId="274"/>
    <cellStyle name="Accent5 8" xfId="275"/>
    <cellStyle name="Accent5 9" xfId="276"/>
    <cellStyle name="Accent6 10" xfId="277"/>
    <cellStyle name="Accent6 11" xfId="278"/>
    <cellStyle name="Accent6 12" xfId="279"/>
    <cellStyle name="Accent6 13" xfId="280"/>
    <cellStyle name="Accent6 2" xfId="281"/>
    <cellStyle name="Accent6 3" xfId="282"/>
    <cellStyle name="Accent6 4" xfId="283"/>
    <cellStyle name="Accent6 5" xfId="284"/>
    <cellStyle name="Accent6 6" xfId="285"/>
    <cellStyle name="Accent6 7" xfId="286"/>
    <cellStyle name="Accent6 8" xfId="287"/>
    <cellStyle name="Accent6 9" xfId="288"/>
    <cellStyle name="Bad 10" xfId="289"/>
    <cellStyle name="Bad 11" xfId="290"/>
    <cellStyle name="Bad 12" xfId="291"/>
    <cellStyle name="Bad 13" xfId="292"/>
    <cellStyle name="Bad 2" xfId="293"/>
    <cellStyle name="Bad 3" xfId="294"/>
    <cellStyle name="Bad 4" xfId="295"/>
    <cellStyle name="Bad 5" xfId="296"/>
    <cellStyle name="Bad 6" xfId="297"/>
    <cellStyle name="Bad 7" xfId="298"/>
    <cellStyle name="Bad 8" xfId="299"/>
    <cellStyle name="Bad 9" xfId="300"/>
    <cellStyle name="Calculation 10" xfId="301"/>
    <cellStyle name="Calculation 11" xfId="302"/>
    <cellStyle name="Calculation 12" xfId="303"/>
    <cellStyle name="Calculation 13" xfId="304"/>
    <cellStyle name="Calculation 2" xfId="305"/>
    <cellStyle name="Calculation 3" xfId="306"/>
    <cellStyle name="Calculation 4" xfId="307"/>
    <cellStyle name="Calculation 5" xfId="308"/>
    <cellStyle name="Calculation 6" xfId="309"/>
    <cellStyle name="Calculation 7" xfId="310"/>
    <cellStyle name="Calculation 8" xfId="311"/>
    <cellStyle name="Calculation 9" xfId="312"/>
    <cellStyle name="Check Cell 10" xfId="313"/>
    <cellStyle name="Check Cell 11" xfId="314"/>
    <cellStyle name="Check Cell 12" xfId="315"/>
    <cellStyle name="Check Cell 13" xfId="316"/>
    <cellStyle name="Check Cell 2" xfId="317"/>
    <cellStyle name="Check Cell 3" xfId="318"/>
    <cellStyle name="Check Cell 4" xfId="319"/>
    <cellStyle name="Check Cell 5" xfId="320"/>
    <cellStyle name="Check Cell 6" xfId="321"/>
    <cellStyle name="Check Cell 7" xfId="322"/>
    <cellStyle name="Check Cell 8" xfId="323"/>
    <cellStyle name="Check Cell 9" xfId="324"/>
    <cellStyle name="Explanatory Text 10" xfId="325"/>
    <cellStyle name="Explanatory Text 11" xfId="326"/>
    <cellStyle name="Explanatory Text 12" xfId="327"/>
    <cellStyle name="Explanatory Text 13" xfId="328"/>
    <cellStyle name="Explanatory Text 2" xfId="329"/>
    <cellStyle name="Explanatory Text 3" xfId="330"/>
    <cellStyle name="Explanatory Text 4" xfId="331"/>
    <cellStyle name="Explanatory Text 5" xfId="332"/>
    <cellStyle name="Explanatory Text 6" xfId="333"/>
    <cellStyle name="Explanatory Text 7" xfId="334"/>
    <cellStyle name="Explanatory Text 8" xfId="335"/>
    <cellStyle name="Explanatory Text 9" xfId="336"/>
    <cellStyle name="Good 10" xfId="337"/>
    <cellStyle name="Good 11" xfId="338"/>
    <cellStyle name="Good 12" xfId="339"/>
    <cellStyle name="Good 13" xfId="340"/>
    <cellStyle name="Good 2" xfId="341"/>
    <cellStyle name="Good 3" xfId="342"/>
    <cellStyle name="Good 4" xfId="343"/>
    <cellStyle name="Good 5" xfId="344"/>
    <cellStyle name="Good 6" xfId="345"/>
    <cellStyle name="Good 7" xfId="346"/>
    <cellStyle name="Good 8" xfId="347"/>
    <cellStyle name="Good 9" xfId="348"/>
    <cellStyle name="Heading 1 10" xfId="349"/>
    <cellStyle name="Heading 1 11" xfId="350"/>
    <cellStyle name="Heading 1 12" xfId="351"/>
    <cellStyle name="Heading 1 13" xfId="352"/>
    <cellStyle name="Heading 1 2" xfId="353"/>
    <cellStyle name="Heading 1 3" xfId="354"/>
    <cellStyle name="Heading 1 4" xfId="355"/>
    <cellStyle name="Heading 1 5" xfId="356"/>
    <cellStyle name="Heading 1 6" xfId="357"/>
    <cellStyle name="Heading 1 7" xfId="358"/>
    <cellStyle name="Heading 1 8" xfId="359"/>
    <cellStyle name="Heading 1 9" xfId="360"/>
    <cellStyle name="Heading 2 10" xfId="361"/>
    <cellStyle name="Heading 2 11" xfId="362"/>
    <cellStyle name="Heading 2 12" xfId="363"/>
    <cellStyle name="Heading 2 13" xfId="364"/>
    <cellStyle name="Heading 2 2" xfId="365"/>
    <cellStyle name="Heading 2 3" xfId="366"/>
    <cellStyle name="Heading 2 4" xfId="367"/>
    <cellStyle name="Heading 2 5" xfId="368"/>
    <cellStyle name="Heading 2 6" xfId="369"/>
    <cellStyle name="Heading 2 7" xfId="370"/>
    <cellStyle name="Heading 2 8" xfId="371"/>
    <cellStyle name="Heading 2 9" xfId="372"/>
    <cellStyle name="Heading 3 10" xfId="373"/>
    <cellStyle name="Heading 3 11" xfId="374"/>
    <cellStyle name="Heading 3 12" xfId="375"/>
    <cellStyle name="Heading 3 13" xfId="376"/>
    <cellStyle name="Heading 3 2" xfId="377"/>
    <cellStyle name="Heading 3 3" xfId="378"/>
    <cellStyle name="Heading 3 4" xfId="379"/>
    <cellStyle name="Heading 3 5" xfId="380"/>
    <cellStyle name="Heading 3 6" xfId="381"/>
    <cellStyle name="Heading 3 7" xfId="382"/>
    <cellStyle name="Heading 3 8" xfId="383"/>
    <cellStyle name="Heading 3 9" xfId="384"/>
    <cellStyle name="Heading 4 10" xfId="385"/>
    <cellStyle name="Heading 4 11" xfId="386"/>
    <cellStyle name="Heading 4 12" xfId="387"/>
    <cellStyle name="Heading 4 13" xfId="388"/>
    <cellStyle name="Heading 4 2" xfId="389"/>
    <cellStyle name="Heading 4 3" xfId="390"/>
    <cellStyle name="Heading 4 4" xfId="391"/>
    <cellStyle name="Heading 4 5" xfId="392"/>
    <cellStyle name="Heading 4 6" xfId="393"/>
    <cellStyle name="Heading 4 7" xfId="394"/>
    <cellStyle name="Heading 4 8" xfId="395"/>
    <cellStyle name="Heading 4 9" xfId="396"/>
    <cellStyle name="Input 10" xfId="397"/>
    <cellStyle name="Input 11" xfId="398"/>
    <cellStyle name="Input 12" xfId="399"/>
    <cellStyle name="Input 13" xfId="400"/>
    <cellStyle name="Input 2" xfId="401"/>
    <cellStyle name="Input 3" xfId="402"/>
    <cellStyle name="Input 4" xfId="403"/>
    <cellStyle name="Input 5" xfId="404"/>
    <cellStyle name="Input 6" xfId="405"/>
    <cellStyle name="Input 7" xfId="406"/>
    <cellStyle name="Input 8" xfId="407"/>
    <cellStyle name="Input 9" xfId="408"/>
    <cellStyle name="Linked Cell 10" xfId="409"/>
    <cellStyle name="Linked Cell 11" xfId="410"/>
    <cellStyle name="Linked Cell 12" xfId="411"/>
    <cellStyle name="Linked Cell 13" xfId="412"/>
    <cellStyle name="Linked Cell 2" xfId="413"/>
    <cellStyle name="Linked Cell 3" xfId="414"/>
    <cellStyle name="Linked Cell 4" xfId="415"/>
    <cellStyle name="Linked Cell 5" xfId="416"/>
    <cellStyle name="Linked Cell 6" xfId="417"/>
    <cellStyle name="Linked Cell 7" xfId="418"/>
    <cellStyle name="Linked Cell 8" xfId="419"/>
    <cellStyle name="Linked Cell 9" xfId="420"/>
    <cellStyle name="Neutral 10" xfId="421"/>
    <cellStyle name="Neutral 11" xfId="422"/>
    <cellStyle name="Neutral 12" xfId="423"/>
    <cellStyle name="Neutral 13" xfId="424"/>
    <cellStyle name="Neutral 2" xfId="425"/>
    <cellStyle name="Neutral 3" xfId="426"/>
    <cellStyle name="Neutral 4" xfId="427"/>
    <cellStyle name="Neutral 5" xfId="428"/>
    <cellStyle name="Neutral 6" xfId="429"/>
    <cellStyle name="Neutral 7" xfId="430"/>
    <cellStyle name="Neutral 8" xfId="431"/>
    <cellStyle name="Neutral 9" xfId="432"/>
    <cellStyle name="Note 10" xfId="433"/>
    <cellStyle name="Note 11" xfId="434"/>
    <cellStyle name="Note 12" xfId="435"/>
    <cellStyle name="Note 13" xfId="436"/>
    <cellStyle name="Note 2" xfId="437"/>
    <cellStyle name="Note 3" xfId="438"/>
    <cellStyle name="Note 4" xfId="439"/>
    <cellStyle name="Note 5" xfId="440"/>
    <cellStyle name="Note 6" xfId="441"/>
    <cellStyle name="Note 7" xfId="442"/>
    <cellStyle name="Note 8" xfId="443"/>
    <cellStyle name="Note 9" xfId="444"/>
    <cellStyle name="Output 10" xfId="445"/>
    <cellStyle name="Output 11" xfId="446"/>
    <cellStyle name="Output 12" xfId="447"/>
    <cellStyle name="Output 13" xfId="448"/>
    <cellStyle name="Output 2" xfId="449"/>
    <cellStyle name="Output 3" xfId="450"/>
    <cellStyle name="Output 4" xfId="451"/>
    <cellStyle name="Output 5" xfId="452"/>
    <cellStyle name="Output 6" xfId="453"/>
    <cellStyle name="Output 7" xfId="454"/>
    <cellStyle name="Output 8" xfId="455"/>
    <cellStyle name="Output 9" xfId="456"/>
    <cellStyle name="Title 10" xfId="457"/>
    <cellStyle name="Title 11" xfId="458"/>
    <cellStyle name="Title 12" xfId="459"/>
    <cellStyle name="Title 13" xfId="460"/>
    <cellStyle name="Title 2" xfId="461"/>
    <cellStyle name="Title 3" xfId="462"/>
    <cellStyle name="Title 4" xfId="463"/>
    <cellStyle name="Title 5" xfId="464"/>
    <cellStyle name="Title 6" xfId="465"/>
    <cellStyle name="Title 7" xfId="466"/>
    <cellStyle name="Title 8" xfId="467"/>
    <cellStyle name="Title 9" xfId="468"/>
    <cellStyle name="Total 10" xfId="469"/>
    <cellStyle name="Total 11" xfId="470"/>
    <cellStyle name="Total 12" xfId="471"/>
    <cellStyle name="Total 13" xfId="472"/>
    <cellStyle name="Total 2" xfId="473"/>
    <cellStyle name="Total 3" xfId="474"/>
    <cellStyle name="Total 4" xfId="475"/>
    <cellStyle name="Total 5" xfId="476"/>
    <cellStyle name="Total 6" xfId="477"/>
    <cellStyle name="Total 7" xfId="478"/>
    <cellStyle name="Total 8" xfId="479"/>
    <cellStyle name="Total 9" xfId="480"/>
    <cellStyle name="Warning Text 10" xfId="481"/>
    <cellStyle name="Warning Text 11" xfId="482"/>
    <cellStyle name="Warning Text 12" xfId="483"/>
    <cellStyle name="Warning Text 13" xfId="484"/>
    <cellStyle name="Warning Text 2" xfId="485"/>
    <cellStyle name="Warning Text 3" xfId="486"/>
    <cellStyle name="Warning Text 4" xfId="487"/>
    <cellStyle name="Warning Text 5" xfId="488"/>
    <cellStyle name="Warning Text 6" xfId="489"/>
    <cellStyle name="Warning Text 7" xfId="490"/>
    <cellStyle name="Warning Text 8" xfId="491"/>
    <cellStyle name="Warning Text 9" xfId="492"/>
    <cellStyle name="Обычный" xfId="0" builtinId="0"/>
    <cellStyle name="Обычный 10" xfId="493"/>
    <cellStyle name="Обычный 2" xfId="494"/>
    <cellStyle name="Обычный 3" xfId="495"/>
    <cellStyle name="Обычный 4" xfId="496"/>
    <cellStyle name="Финансовый 2" xfId="497"/>
  </cellStyles>
  <dxfs count="0"/>
  <tableStyles count="0" defaultTableStyle="TableStyleMedium9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tabSelected="1" topLeftCell="A16" zoomScale="70" zoomScaleNormal="70" workbookViewId="0">
      <selection activeCell="H50" sqref="H50:H51"/>
    </sheetView>
  </sheetViews>
  <sheetFormatPr defaultRowHeight="15.75" x14ac:dyDescent="0.25"/>
  <cols>
    <col min="1" max="1" width="77.7109375" style="24" customWidth="1"/>
    <col min="2" max="13" width="18" style="2" customWidth="1"/>
    <col min="14" max="16384" width="9.140625" style="1"/>
  </cols>
  <sheetData>
    <row r="1" spans="1:15" ht="18.75" x14ac:dyDescent="0.25">
      <c r="A1" s="34" t="s">
        <v>68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3" spans="1:15" x14ac:dyDescent="0.25">
      <c r="A3" s="35" t="s">
        <v>57</v>
      </c>
      <c r="B3" s="26" t="s">
        <v>22</v>
      </c>
      <c r="C3" s="26" t="s">
        <v>23</v>
      </c>
      <c r="D3" s="26" t="s">
        <v>24</v>
      </c>
      <c r="E3" s="26" t="s">
        <v>25</v>
      </c>
      <c r="F3" s="26" t="s">
        <v>26</v>
      </c>
      <c r="G3" s="26" t="s">
        <v>27</v>
      </c>
      <c r="H3" s="26" t="s">
        <v>28</v>
      </c>
      <c r="I3" s="26" t="s">
        <v>29</v>
      </c>
      <c r="J3" s="26" t="s">
        <v>30</v>
      </c>
      <c r="K3" s="26" t="s">
        <v>31</v>
      </c>
      <c r="L3" s="26" t="s">
        <v>32</v>
      </c>
      <c r="M3" s="27" t="s">
        <v>33</v>
      </c>
    </row>
    <row r="4" spans="1:15" x14ac:dyDescent="0.25">
      <c r="A4" s="36"/>
      <c r="B4" s="22" t="s">
        <v>21</v>
      </c>
      <c r="C4" s="22" t="s">
        <v>21</v>
      </c>
      <c r="D4" s="22" t="s">
        <v>21</v>
      </c>
      <c r="E4" s="22" t="s">
        <v>21</v>
      </c>
      <c r="F4" s="22" t="s">
        <v>21</v>
      </c>
      <c r="G4" s="22" t="s">
        <v>21</v>
      </c>
      <c r="H4" s="22" t="s">
        <v>21</v>
      </c>
      <c r="I4" s="22" t="s">
        <v>21</v>
      </c>
      <c r="J4" s="22" t="s">
        <v>21</v>
      </c>
      <c r="K4" s="22" t="s">
        <v>21</v>
      </c>
      <c r="L4" s="22" t="s">
        <v>21</v>
      </c>
      <c r="M4" s="22" t="s">
        <v>21</v>
      </c>
    </row>
    <row r="5" spans="1:15" s="12" customFormat="1" ht="31.5" x14ac:dyDescent="0.25">
      <c r="A5" s="3" t="s">
        <v>35</v>
      </c>
      <c r="B5" s="6"/>
      <c r="C5" s="5"/>
      <c r="D5" s="5"/>
      <c r="E5" s="5"/>
      <c r="F5" s="5"/>
      <c r="G5" s="5"/>
      <c r="H5" s="5"/>
      <c r="I5" s="5"/>
      <c r="J5" s="5"/>
      <c r="K5" s="5"/>
      <c r="L5" s="5"/>
      <c r="M5" s="7"/>
    </row>
    <row r="6" spans="1:15" ht="31.5" x14ac:dyDescent="0.25">
      <c r="A6" s="9" t="s">
        <v>3</v>
      </c>
      <c r="B6" s="16">
        <v>2200</v>
      </c>
      <c r="C6" s="13">
        <v>400</v>
      </c>
      <c r="D6" s="13">
        <v>1876</v>
      </c>
      <c r="E6" s="13">
        <v>1181</v>
      </c>
      <c r="F6" s="13">
        <v>1400</v>
      </c>
      <c r="G6" s="13">
        <v>400</v>
      </c>
      <c r="H6" s="20">
        <v>730</v>
      </c>
      <c r="I6" s="16">
        <v>1918</v>
      </c>
      <c r="J6" s="13">
        <v>400</v>
      </c>
      <c r="K6" s="13">
        <v>1000</v>
      </c>
      <c r="L6" s="13">
        <v>572</v>
      </c>
      <c r="M6" s="11">
        <v>12077</v>
      </c>
    </row>
    <row r="7" spans="1:15" ht="31.5" x14ac:dyDescent="0.25">
      <c r="A7" s="9" t="s">
        <v>6</v>
      </c>
      <c r="B7" s="16">
        <v>0</v>
      </c>
      <c r="C7" s="13"/>
      <c r="D7" s="13">
        <v>72</v>
      </c>
      <c r="E7" s="13"/>
      <c r="F7" s="13"/>
      <c r="G7" s="13"/>
      <c r="H7" s="20">
        <v>28</v>
      </c>
      <c r="I7" s="16">
        <v>46</v>
      </c>
      <c r="J7" s="13"/>
      <c r="K7" s="13">
        <v>0</v>
      </c>
      <c r="L7" s="13">
        <v>30</v>
      </c>
      <c r="M7" s="11">
        <v>176</v>
      </c>
    </row>
    <row r="8" spans="1:15" x14ac:dyDescent="0.25">
      <c r="A8" s="9" t="s">
        <v>53</v>
      </c>
      <c r="B8" s="16">
        <v>6</v>
      </c>
      <c r="C8" s="13">
        <v>10</v>
      </c>
      <c r="D8" s="13">
        <v>3</v>
      </c>
      <c r="E8" s="13">
        <v>3</v>
      </c>
      <c r="F8" s="13">
        <v>3</v>
      </c>
      <c r="G8" s="13"/>
      <c r="H8" s="20"/>
      <c r="I8" s="16">
        <v>11</v>
      </c>
      <c r="J8" s="13"/>
      <c r="K8" s="13">
        <v>0</v>
      </c>
      <c r="L8" s="13">
        <v>2</v>
      </c>
      <c r="M8" s="11">
        <v>38</v>
      </c>
    </row>
    <row r="9" spans="1:15" s="12" customFormat="1" ht="31.5" x14ac:dyDescent="0.25">
      <c r="A9" s="3" t="s">
        <v>36</v>
      </c>
      <c r="B9" s="6"/>
      <c r="C9" s="6"/>
      <c r="D9" s="6"/>
      <c r="E9" s="6"/>
      <c r="F9" s="6"/>
      <c r="G9" s="6"/>
      <c r="H9" s="6"/>
      <c r="I9" s="6"/>
      <c r="J9" s="6"/>
      <c r="K9" s="6"/>
      <c r="L9" s="14"/>
      <c r="M9" s="6"/>
    </row>
    <row r="10" spans="1:15" x14ac:dyDescent="0.25">
      <c r="A10" s="9" t="s">
        <v>7</v>
      </c>
      <c r="B10" s="16">
        <v>600</v>
      </c>
      <c r="C10" s="13">
        <v>360</v>
      </c>
      <c r="D10" s="13">
        <v>655</v>
      </c>
      <c r="E10" s="13"/>
      <c r="F10" s="13">
        <v>500</v>
      </c>
      <c r="G10" s="13">
        <v>100</v>
      </c>
      <c r="H10" s="20">
        <v>520</v>
      </c>
      <c r="I10" s="16">
        <v>717</v>
      </c>
      <c r="J10" s="13">
        <v>150</v>
      </c>
      <c r="K10" s="13">
        <v>505</v>
      </c>
      <c r="L10" s="13">
        <v>394</v>
      </c>
      <c r="M10" s="11">
        <v>4501</v>
      </c>
      <c r="N10" s="4"/>
      <c r="O10" s="4"/>
    </row>
    <row r="11" spans="1:15" ht="31.5" x14ac:dyDescent="0.25">
      <c r="A11" s="9" t="s">
        <v>16</v>
      </c>
      <c r="B11" s="16">
        <v>6</v>
      </c>
      <c r="C11" s="13"/>
      <c r="D11" s="19">
        <v>0</v>
      </c>
      <c r="E11" s="13"/>
      <c r="F11" s="13">
        <v>3</v>
      </c>
      <c r="G11" s="13"/>
      <c r="H11" s="20">
        <v>1</v>
      </c>
      <c r="I11" s="16">
        <v>7</v>
      </c>
      <c r="J11" s="13"/>
      <c r="K11" s="13">
        <v>0</v>
      </c>
      <c r="L11" s="13">
        <v>2</v>
      </c>
      <c r="M11" s="11">
        <v>19</v>
      </c>
      <c r="N11" s="4"/>
      <c r="O11" s="4"/>
    </row>
    <row r="12" spans="1:15" s="12" customFormat="1" ht="31.5" x14ac:dyDescent="0.25">
      <c r="A12" s="3" t="s">
        <v>37</v>
      </c>
      <c r="B12" s="5"/>
      <c r="C12" s="6"/>
      <c r="D12" s="6"/>
      <c r="E12" s="6"/>
      <c r="F12" s="6"/>
      <c r="G12" s="6"/>
      <c r="H12" s="6"/>
      <c r="I12" s="5"/>
      <c r="J12" s="6"/>
      <c r="K12" s="6"/>
      <c r="L12" s="14"/>
      <c r="M12" s="6"/>
    </row>
    <row r="13" spans="1:15" x14ac:dyDescent="0.25">
      <c r="A13" s="9" t="s">
        <v>58</v>
      </c>
      <c r="B13" s="17">
        <v>72</v>
      </c>
      <c r="C13" s="13">
        <v>90</v>
      </c>
      <c r="D13" s="13">
        <v>106</v>
      </c>
      <c r="E13" s="13">
        <v>74</v>
      </c>
      <c r="F13" s="13">
        <v>76</v>
      </c>
      <c r="G13" s="13"/>
      <c r="H13" s="20">
        <v>188</v>
      </c>
      <c r="I13" s="11">
        <v>401</v>
      </c>
      <c r="J13" s="13"/>
      <c r="K13" s="13">
        <v>0</v>
      </c>
      <c r="L13" s="13">
        <v>68</v>
      </c>
      <c r="M13" s="11">
        <v>1075</v>
      </c>
      <c r="N13" s="4"/>
    </row>
    <row r="14" spans="1:15" ht="31.5" x14ac:dyDescent="0.25">
      <c r="A14" s="9" t="s">
        <v>59</v>
      </c>
      <c r="B14" s="17">
        <v>24</v>
      </c>
      <c r="C14" s="13">
        <v>90</v>
      </c>
      <c r="D14" s="13">
        <v>9</v>
      </c>
      <c r="E14" s="13">
        <v>39</v>
      </c>
      <c r="F14" s="13">
        <v>38</v>
      </c>
      <c r="G14" s="13"/>
      <c r="H14" s="20">
        <v>90</v>
      </c>
      <c r="I14" s="11">
        <v>165</v>
      </c>
      <c r="J14" s="13"/>
      <c r="K14" s="13">
        <v>0</v>
      </c>
      <c r="L14" s="13">
        <v>26</v>
      </c>
      <c r="M14" s="11">
        <v>481</v>
      </c>
      <c r="N14" s="4"/>
    </row>
    <row r="15" spans="1:15" s="4" customFormat="1" ht="31.5" x14ac:dyDescent="0.25">
      <c r="A15" s="9" t="s">
        <v>60</v>
      </c>
      <c r="B15" s="17">
        <v>480</v>
      </c>
      <c r="C15" s="13"/>
      <c r="D15" s="13">
        <v>0</v>
      </c>
      <c r="E15" s="13">
        <v>398</v>
      </c>
      <c r="F15" s="13"/>
      <c r="G15" s="13"/>
      <c r="H15" s="20">
        <v>350</v>
      </c>
      <c r="I15" s="15">
        <v>241</v>
      </c>
      <c r="J15" s="13">
        <v>116</v>
      </c>
      <c r="K15" s="13">
        <v>0</v>
      </c>
      <c r="L15" s="13">
        <v>108</v>
      </c>
      <c r="M15" s="11">
        <v>1693</v>
      </c>
    </row>
    <row r="16" spans="1:15" ht="31.5" x14ac:dyDescent="0.25">
      <c r="A16" s="9" t="s">
        <v>61</v>
      </c>
      <c r="B16" s="17">
        <v>5600</v>
      </c>
      <c r="C16" s="13">
        <v>500</v>
      </c>
      <c r="D16" s="13">
        <v>2418</v>
      </c>
      <c r="E16" s="13">
        <v>1350</v>
      </c>
      <c r="F16" s="13">
        <v>1400</v>
      </c>
      <c r="G16" s="13">
        <v>3561</v>
      </c>
      <c r="H16" s="20">
        <v>2000</v>
      </c>
      <c r="I16" s="15">
        <v>5211</v>
      </c>
      <c r="J16" s="13">
        <v>1716</v>
      </c>
      <c r="K16" s="13">
        <v>3000</v>
      </c>
      <c r="L16" s="13">
        <v>1477</v>
      </c>
      <c r="M16" s="11">
        <v>28233</v>
      </c>
      <c r="N16" s="4"/>
    </row>
    <row r="17" spans="1:14" x14ac:dyDescent="0.25">
      <c r="A17" s="23" t="s">
        <v>50</v>
      </c>
      <c r="B17" s="17">
        <v>0</v>
      </c>
      <c r="C17" s="13"/>
      <c r="D17" s="13">
        <v>0</v>
      </c>
      <c r="E17" s="13"/>
      <c r="F17" s="13">
        <v>4000</v>
      </c>
      <c r="G17" s="13">
        <v>194</v>
      </c>
      <c r="H17" s="20">
        <v>530</v>
      </c>
      <c r="I17" s="15">
        <v>2166</v>
      </c>
      <c r="J17" s="13">
        <v>4616</v>
      </c>
      <c r="K17" s="13">
        <v>5850</v>
      </c>
      <c r="L17" s="13">
        <v>511</v>
      </c>
      <c r="M17" s="11">
        <v>17867</v>
      </c>
      <c r="N17" s="4"/>
    </row>
    <row r="18" spans="1:14" s="10" customFormat="1" x14ac:dyDescent="0.25">
      <c r="A18" s="23" t="s">
        <v>51</v>
      </c>
      <c r="B18" s="17">
        <v>0</v>
      </c>
      <c r="C18" s="13">
        <v>7000</v>
      </c>
      <c r="D18" s="13">
        <v>9672</v>
      </c>
      <c r="E18" s="13">
        <v>4270</v>
      </c>
      <c r="F18" s="13">
        <v>4500</v>
      </c>
      <c r="G18" s="13"/>
      <c r="H18" s="21">
        <v>4800</v>
      </c>
      <c r="I18" s="15">
        <v>20866</v>
      </c>
      <c r="J18" s="13">
        <v>5605</v>
      </c>
      <c r="K18" s="13">
        <v>0</v>
      </c>
      <c r="L18" s="13">
        <v>5735</v>
      </c>
      <c r="M18" s="11">
        <v>62448</v>
      </c>
      <c r="N18" s="25"/>
    </row>
    <row r="19" spans="1:14" x14ac:dyDescent="0.25">
      <c r="A19" s="23" t="s">
        <v>52</v>
      </c>
      <c r="B19" s="17">
        <v>6379</v>
      </c>
      <c r="C19" s="13">
        <v>0</v>
      </c>
      <c r="D19" s="13">
        <v>0</v>
      </c>
      <c r="E19" s="13"/>
      <c r="F19" s="13"/>
      <c r="G19" s="13">
        <v>14317</v>
      </c>
      <c r="H19" s="20">
        <v>7100</v>
      </c>
      <c r="I19" s="15">
        <v>4466</v>
      </c>
      <c r="J19" s="13">
        <v>0</v>
      </c>
      <c r="K19" s="13">
        <v>1600</v>
      </c>
      <c r="L19" s="13">
        <v>2654</v>
      </c>
      <c r="M19" s="11">
        <v>36516</v>
      </c>
      <c r="N19" s="4"/>
    </row>
    <row r="20" spans="1:14" x14ac:dyDescent="0.25">
      <c r="A20" s="9" t="s">
        <v>15</v>
      </c>
      <c r="B20" s="17">
        <v>72</v>
      </c>
      <c r="C20" s="13"/>
      <c r="D20" s="13">
        <v>220</v>
      </c>
      <c r="E20" s="13"/>
      <c r="F20" s="13">
        <v>72</v>
      </c>
      <c r="G20" s="13"/>
      <c r="H20" s="20"/>
      <c r="I20" s="15">
        <v>108</v>
      </c>
      <c r="J20" s="13"/>
      <c r="K20" s="13">
        <v>0</v>
      </c>
      <c r="L20" s="13">
        <v>120</v>
      </c>
      <c r="M20" s="11">
        <v>592</v>
      </c>
      <c r="N20" s="4"/>
    </row>
    <row r="21" spans="1:14" s="4" customFormat="1" x14ac:dyDescent="0.25">
      <c r="A21" s="9" t="s">
        <v>54</v>
      </c>
      <c r="B21" s="17">
        <v>480</v>
      </c>
      <c r="C21" s="13"/>
      <c r="D21" s="13">
        <v>20</v>
      </c>
      <c r="E21" s="13">
        <v>199</v>
      </c>
      <c r="F21" s="13">
        <v>60</v>
      </c>
      <c r="G21" s="13">
        <v>47</v>
      </c>
      <c r="H21" s="20">
        <v>130</v>
      </c>
      <c r="I21" s="15">
        <v>241</v>
      </c>
      <c r="J21" s="13">
        <v>116</v>
      </c>
      <c r="K21" s="13">
        <v>0</v>
      </c>
      <c r="L21" s="13">
        <v>186</v>
      </c>
      <c r="M21" s="11">
        <v>1479</v>
      </c>
    </row>
    <row r="22" spans="1:14" s="12" customFormat="1" x14ac:dyDescent="0.25">
      <c r="A22" s="3" t="s">
        <v>38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14"/>
      <c r="M22" s="6"/>
    </row>
    <row r="23" spans="1:14" x14ac:dyDescent="0.25">
      <c r="A23" s="23" t="s">
        <v>11</v>
      </c>
      <c r="B23" s="17">
        <v>0</v>
      </c>
      <c r="C23" s="13"/>
      <c r="D23" s="13">
        <v>0</v>
      </c>
      <c r="E23" s="13"/>
      <c r="F23" s="13">
        <v>68</v>
      </c>
      <c r="G23" s="13"/>
      <c r="H23" s="20"/>
      <c r="I23" s="15">
        <v>89</v>
      </c>
      <c r="J23" s="13"/>
      <c r="K23" s="13">
        <v>0</v>
      </c>
      <c r="L23" s="13"/>
      <c r="M23" s="11">
        <v>157</v>
      </c>
    </row>
    <row r="24" spans="1:14" x14ac:dyDescent="0.25">
      <c r="A24" s="9" t="s">
        <v>17</v>
      </c>
      <c r="B24" s="17">
        <v>600</v>
      </c>
      <c r="C24" s="13">
        <v>350</v>
      </c>
      <c r="D24" s="13">
        <v>948</v>
      </c>
      <c r="E24" s="13"/>
      <c r="F24" s="13">
        <v>550</v>
      </c>
      <c r="G24" s="13">
        <v>340</v>
      </c>
      <c r="H24" s="20">
        <v>320</v>
      </c>
      <c r="I24" s="15">
        <v>687</v>
      </c>
      <c r="J24" s="13">
        <v>364</v>
      </c>
      <c r="K24" s="13">
        <v>0</v>
      </c>
      <c r="L24" s="13">
        <v>214</v>
      </c>
      <c r="M24" s="11">
        <v>4373</v>
      </c>
    </row>
    <row r="25" spans="1:14" x14ac:dyDescent="0.25">
      <c r="A25" s="9" t="s">
        <v>18</v>
      </c>
      <c r="B25" s="17">
        <v>0</v>
      </c>
      <c r="C25" s="13">
        <v>200</v>
      </c>
      <c r="D25" s="13">
        <v>0</v>
      </c>
      <c r="E25" s="13">
        <v>107</v>
      </c>
      <c r="F25" s="13">
        <v>180</v>
      </c>
      <c r="G25" s="13">
        <v>34</v>
      </c>
      <c r="H25" s="20">
        <v>160</v>
      </c>
      <c r="I25" s="15">
        <v>146</v>
      </c>
      <c r="J25" s="13"/>
      <c r="K25" s="13">
        <v>0</v>
      </c>
      <c r="L25" s="13">
        <v>91</v>
      </c>
      <c r="M25" s="11">
        <v>918</v>
      </c>
    </row>
    <row r="26" spans="1:14" ht="31.5" x14ac:dyDescent="0.25">
      <c r="A26" s="9" t="s">
        <v>55</v>
      </c>
      <c r="B26" s="17">
        <v>9</v>
      </c>
      <c r="C26" s="13"/>
      <c r="D26" s="13">
        <v>9</v>
      </c>
      <c r="E26" s="13"/>
      <c r="F26" s="13">
        <v>11</v>
      </c>
      <c r="G26" s="13"/>
      <c r="H26" s="20"/>
      <c r="I26" s="15">
        <v>37</v>
      </c>
      <c r="J26" s="13"/>
      <c r="K26" s="13">
        <v>0</v>
      </c>
      <c r="L26" s="13">
        <v>3</v>
      </c>
      <c r="M26" s="11">
        <v>69</v>
      </c>
    </row>
    <row r="27" spans="1:14" ht="31.5" x14ac:dyDescent="0.25">
      <c r="A27" s="9" t="s">
        <v>45</v>
      </c>
      <c r="B27" s="17">
        <v>0</v>
      </c>
      <c r="C27" s="13"/>
      <c r="D27" s="13">
        <v>0</v>
      </c>
      <c r="E27" s="13"/>
      <c r="F27" s="13">
        <v>11</v>
      </c>
      <c r="G27" s="13"/>
      <c r="H27" s="20"/>
      <c r="I27" s="15">
        <v>3</v>
      </c>
      <c r="J27" s="13"/>
      <c r="K27" s="13">
        <v>0</v>
      </c>
      <c r="L27" s="13">
        <v>8</v>
      </c>
      <c r="M27" s="11">
        <v>22</v>
      </c>
    </row>
    <row r="28" spans="1:14" ht="31.5" x14ac:dyDescent="0.25">
      <c r="A28" s="9" t="s">
        <v>13</v>
      </c>
      <c r="B28" s="17">
        <v>0</v>
      </c>
      <c r="C28" s="13"/>
      <c r="D28" s="13">
        <v>0</v>
      </c>
      <c r="E28" s="13"/>
      <c r="F28" s="13"/>
      <c r="G28" s="13"/>
      <c r="H28" s="20"/>
      <c r="I28" s="15">
        <v>7</v>
      </c>
      <c r="J28" s="13"/>
      <c r="K28" s="13">
        <v>0</v>
      </c>
      <c r="L28" s="13">
        <v>6</v>
      </c>
      <c r="M28" s="11">
        <v>13</v>
      </c>
    </row>
    <row r="29" spans="1:14" ht="31.5" x14ac:dyDescent="0.25">
      <c r="A29" s="9" t="s">
        <v>34</v>
      </c>
      <c r="B29" s="17">
        <v>9</v>
      </c>
      <c r="C29" s="13"/>
      <c r="D29" s="13">
        <v>9</v>
      </c>
      <c r="E29" s="13"/>
      <c r="F29" s="13"/>
      <c r="G29" s="13"/>
      <c r="H29" s="20"/>
      <c r="I29" s="15">
        <v>36</v>
      </c>
      <c r="J29" s="13"/>
      <c r="K29" s="13">
        <v>0</v>
      </c>
      <c r="L29" s="13">
        <v>7</v>
      </c>
      <c r="M29" s="11">
        <v>61</v>
      </c>
    </row>
    <row r="30" spans="1:14" x14ac:dyDescent="0.25">
      <c r="A30" s="9" t="s">
        <v>0</v>
      </c>
      <c r="B30" s="17">
        <v>0</v>
      </c>
      <c r="C30" s="13">
        <v>100</v>
      </c>
      <c r="D30" s="13">
        <v>0</v>
      </c>
      <c r="E30" s="13"/>
      <c r="F30" s="13">
        <v>102</v>
      </c>
      <c r="G30" s="13"/>
      <c r="H30" s="20">
        <v>64</v>
      </c>
      <c r="I30" s="15">
        <v>185</v>
      </c>
      <c r="J30" s="13"/>
      <c r="K30" s="13">
        <v>1000</v>
      </c>
      <c r="L30" s="13">
        <v>202</v>
      </c>
      <c r="M30" s="11">
        <v>1653</v>
      </c>
    </row>
    <row r="31" spans="1:14" x14ac:dyDescent="0.25">
      <c r="A31" s="9" t="s">
        <v>19</v>
      </c>
      <c r="B31" s="17">
        <v>600</v>
      </c>
      <c r="C31" s="13"/>
      <c r="D31" s="13">
        <v>572</v>
      </c>
      <c r="E31" s="13">
        <v>226</v>
      </c>
      <c r="F31" s="13">
        <v>140</v>
      </c>
      <c r="G31" s="13">
        <v>100</v>
      </c>
      <c r="H31" s="20">
        <v>87</v>
      </c>
      <c r="I31" s="15">
        <v>271</v>
      </c>
      <c r="J31" s="13">
        <v>400</v>
      </c>
      <c r="K31" s="13">
        <v>505</v>
      </c>
      <c r="L31" s="13">
        <v>161</v>
      </c>
      <c r="M31" s="11">
        <v>3062</v>
      </c>
    </row>
    <row r="32" spans="1:14" x14ac:dyDescent="0.25">
      <c r="A32" s="9" t="s">
        <v>46</v>
      </c>
      <c r="B32" s="17">
        <v>1886</v>
      </c>
      <c r="C32" s="13">
        <v>200</v>
      </c>
      <c r="D32" s="13">
        <v>0</v>
      </c>
      <c r="E32" s="13"/>
      <c r="F32" s="13">
        <v>100</v>
      </c>
      <c r="G32" s="13">
        <v>200</v>
      </c>
      <c r="H32" s="20">
        <v>290</v>
      </c>
      <c r="I32" s="15">
        <v>881</v>
      </c>
      <c r="J32" s="13"/>
      <c r="K32" s="13">
        <v>100</v>
      </c>
      <c r="L32" s="13">
        <v>370</v>
      </c>
      <c r="M32" s="11">
        <v>4027</v>
      </c>
    </row>
    <row r="33" spans="1:13" x14ac:dyDescent="0.25">
      <c r="A33" s="9" t="s">
        <v>20</v>
      </c>
      <c r="B33" s="17">
        <v>0</v>
      </c>
      <c r="C33" s="13">
        <v>100</v>
      </c>
      <c r="D33" s="13">
        <v>0</v>
      </c>
      <c r="E33" s="13"/>
      <c r="F33" s="13">
        <v>9</v>
      </c>
      <c r="G33" s="13">
        <v>18</v>
      </c>
      <c r="H33" s="20"/>
      <c r="I33" s="15">
        <v>197</v>
      </c>
      <c r="J33" s="13"/>
      <c r="K33" s="13">
        <v>0</v>
      </c>
      <c r="L33" s="13">
        <v>190</v>
      </c>
      <c r="M33" s="11">
        <v>514</v>
      </c>
    </row>
    <row r="34" spans="1:13" x14ac:dyDescent="0.25">
      <c r="A34" s="9" t="s">
        <v>56</v>
      </c>
      <c r="B34" s="17">
        <v>120</v>
      </c>
      <c r="C34" s="13">
        <v>50</v>
      </c>
      <c r="D34" s="13">
        <v>20</v>
      </c>
      <c r="E34" s="13">
        <v>199</v>
      </c>
      <c r="F34" s="13">
        <v>60</v>
      </c>
      <c r="G34" s="13"/>
      <c r="H34" s="20">
        <v>95</v>
      </c>
      <c r="I34" s="15">
        <v>146</v>
      </c>
      <c r="J34" s="13"/>
      <c r="K34" s="13">
        <v>0</v>
      </c>
      <c r="L34" s="13">
        <v>9</v>
      </c>
      <c r="M34" s="11">
        <v>699</v>
      </c>
    </row>
    <row r="35" spans="1:13" x14ac:dyDescent="0.25">
      <c r="A35" s="9" t="s">
        <v>1</v>
      </c>
      <c r="B35" s="17">
        <v>0</v>
      </c>
      <c r="C35" s="13">
        <v>100</v>
      </c>
      <c r="D35" s="13">
        <v>0</v>
      </c>
      <c r="E35" s="13">
        <v>364</v>
      </c>
      <c r="F35" s="13">
        <v>344</v>
      </c>
      <c r="G35" s="13">
        <v>100</v>
      </c>
      <c r="H35" s="20"/>
      <c r="I35" s="15">
        <v>368</v>
      </c>
      <c r="J35" s="13"/>
      <c r="K35" s="13">
        <v>100</v>
      </c>
      <c r="L35" s="13">
        <v>193</v>
      </c>
      <c r="M35" s="11">
        <v>1569</v>
      </c>
    </row>
    <row r="36" spans="1:13" s="12" customFormat="1" ht="31.5" x14ac:dyDescent="0.25">
      <c r="A36" s="3" t="s">
        <v>39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14"/>
      <c r="M36" s="6"/>
    </row>
    <row r="37" spans="1:13" s="4" customFormat="1" ht="31.5" x14ac:dyDescent="0.25">
      <c r="A37" s="9" t="s">
        <v>5</v>
      </c>
      <c r="B37" s="17">
        <v>0</v>
      </c>
      <c r="C37" s="13"/>
      <c r="D37" s="13">
        <v>0</v>
      </c>
      <c r="E37" s="13"/>
      <c r="F37" s="13">
        <v>151</v>
      </c>
      <c r="G37" s="13"/>
      <c r="H37" s="20">
        <v>260</v>
      </c>
      <c r="I37" s="15">
        <v>158</v>
      </c>
      <c r="J37" s="13"/>
      <c r="K37" s="13">
        <v>0</v>
      </c>
      <c r="L37" s="13">
        <v>412</v>
      </c>
      <c r="M37" s="11">
        <v>981</v>
      </c>
    </row>
    <row r="38" spans="1:13" x14ac:dyDescent="0.25">
      <c r="A38" s="9" t="s">
        <v>47</v>
      </c>
      <c r="B38" s="19">
        <v>70</v>
      </c>
      <c r="C38" s="13"/>
      <c r="D38" s="13">
        <v>24</v>
      </c>
      <c r="E38" s="13">
        <v>24</v>
      </c>
      <c r="F38" s="13">
        <v>11</v>
      </c>
      <c r="G38" s="13"/>
      <c r="H38" s="20"/>
      <c r="I38" s="18">
        <v>57</v>
      </c>
      <c r="J38" s="13"/>
      <c r="K38" s="13">
        <v>0</v>
      </c>
      <c r="L38" s="13">
        <v>24</v>
      </c>
      <c r="M38" s="11">
        <v>210</v>
      </c>
    </row>
    <row r="39" spans="1:13" ht="31.5" x14ac:dyDescent="0.25">
      <c r="A39" s="9" t="s">
        <v>48</v>
      </c>
      <c r="B39" s="17">
        <v>9</v>
      </c>
      <c r="C39" s="13"/>
      <c r="D39" s="13">
        <v>9</v>
      </c>
      <c r="E39" s="13">
        <v>22</v>
      </c>
      <c r="F39" s="13">
        <v>11</v>
      </c>
      <c r="G39" s="13"/>
      <c r="H39" s="20"/>
      <c r="I39" s="15">
        <v>42</v>
      </c>
      <c r="J39" s="13"/>
      <c r="K39" s="13">
        <v>0</v>
      </c>
      <c r="L39" s="13">
        <v>13</v>
      </c>
      <c r="M39" s="11">
        <v>106</v>
      </c>
    </row>
    <row r="40" spans="1:13" ht="31.5" x14ac:dyDescent="0.25">
      <c r="A40" s="9" t="s">
        <v>40</v>
      </c>
      <c r="B40" s="17">
        <v>120</v>
      </c>
      <c r="C40" s="13">
        <v>50</v>
      </c>
      <c r="D40" s="13">
        <v>125</v>
      </c>
      <c r="E40" s="13">
        <v>199</v>
      </c>
      <c r="F40" s="13">
        <v>60</v>
      </c>
      <c r="G40" s="13">
        <v>62</v>
      </c>
      <c r="H40" s="20">
        <v>78</v>
      </c>
      <c r="I40" s="15">
        <v>133</v>
      </c>
      <c r="J40" s="13">
        <v>110</v>
      </c>
      <c r="K40" s="13">
        <v>0</v>
      </c>
      <c r="L40" s="13">
        <v>119</v>
      </c>
      <c r="M40" s="11">
        <v>1056</v>
      </c>
    </row>
    <row r="41" spans="1:13" ht="31.5" x14ac:dyDescent="0.25">
      <c r="A41" s="9" t="s">
        <v>41</v>
      </c>
      <c r="B41" s="17">
        <v>0</v>
      </c>
      <c r="C41" s="13">
        <v>50</v>
      </c>
      <c r="D41" s="13">
        <v>0</v>
      </c>
      <c r="E41" s="13">
        <v>91</v>
      </c>
      <c r="F41" s="13">
        <v>60</v>
      </c>
      <c r="G41" s="13">
        <v>40</v>
      </c>
      <c r="H41" s="20">
        <v>130</v>
      </c>
      <c r="I41" s="15">
        <v>124</v>
      </c>
      <c r="J41" s="13"/>
      <c r="K41" s="13">
        <v>0</v>
      </c>
      <c r="L41" s="13">
        <v>83</v>
      </c>
      <c r="M41" s="11">
        <v>578</v>
      </c>
    </row>
    <row r="42" spans="1:13" x14ac:dyDescent="0.25">
      <c r="A42" s="9" t="s">
        <v>10</v>
      </c>
      <c r="B42" s="17">
        <v>100</v>
      </c>
      <c r="C42" s="13">
        <v>50</v>
      </c>
      <c r="D42" s="13">
        <v>392</v>
      </c>
      <c r="E42" s="13"/>
      <c r="F42" s="13"/>
      <c r="G42" s="13"/>
      <c r="H42" s="20"/>
      <c r="I42" s="15">
        <v>974</v>
      </c>
      <c r="J42" s="13"/>
      <c r="K42" s="13">
        <v>0</v>
      </c>
      <c r="L42" s="13">
        <v>72</v>
      </c>
      <c r="M42" s="11">
        <v>1588</v>
      </c>
    </row>
    <row r="43" spans="1:13" x14ac:dyDescent="0.25">
      <c r="A43" s="9" t="s">
        <v>9</v>
      </c>
      <c r="B43" s="17">
        <v>300</v>
      </c>
      <c r="C43" s="13">
        <v>100</v>
      </c>
      <c r="D43" s="13">
        <v>306</v>
      </c>
      <c r="E43" s="13"/>
      <c r="F43" s="13">
        <v>100</v>
      </c>
      <c r="G43" s="13">
        <v>80</v>
      </c>
      <c r="H43" s="20">
        <v>70</v>
      </c>
      <c r="I43" s="15">
        <v>883</v>
      </c>
      <c r="J43" s="13"/>
      <c r="K43" s="13">
        <v>100</v>
      </c>
      <c r="L43" s="13">
        <v>313</v>
      </c>
      <c r="M43" s="11">
        <v>2252</v>
      </c>
    </row>
    <row r="44" spans="1:13" x14ac:dyDescent="0.25">
      <c r="A44" s="9" t="s">
        <v>4</v>
      </c>
      <c r="B44" s="17">
        <v>12</v>
      </c>
      <c r="C44" s="13"/>
      <c r="D44" s="13">
        <v>0</v>
      </c>
      <c r="E44" s="13"/>
      <c r="F44" s="13">
        <v>10</v>
      </c>
      <c r="G44" s="13"/>
      <c r="H44" s="20">
        <v>12</v>
      </c>
      <c r="I44" s="15">
        <v>56</v>
      </c>
      <c r="J44" s="13"/>
      <c r="K44" s="13">
        <v>0</v>
      </c>
      <c r="L44" s="13">
        <v>19</v>
      </c>
      <c r="M44" s="11">
        <v>109</v>
      </c>
    </row>
    <row r="45" spans="1:13" s="12" customFormat="1" ht="31.5" x14ac:dyDescent="0.25">
      <c r="A45" s="3" t="s">
        <v>42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14"/>
      <c r="M45" s="6"/>
    </row>
    <row r="46" spans="1:13" x14ac:dyDescent="0.25">
      <c r="A46" s="9" t="s">
        <v>49</v>
      </c>
      <c r="B46" s="16">
        <v>45</v>
      </c>
      <c r="C46" s="13">
        <v>0</v>
      </c>
      <c r="D46" s="13">
        <v>49</v>
      </c>
      <c r="E46" s="13"/>
      <c r="F46" s="13"/>
      <c r="G46" s="13"/>
      <c r="H46" s="20">
        <v>1055</v>
      </c>
      <c r="I46" s="16">
        <v>105</v>
      </c>
      <c r="J46" s="13"/>
      <c r="K46" s="13">
        <v>750</v>
      </c>
      <c r="L46" s="13">
        <v>1431</v>
      </c>
      <c r="M46" s="11">
        <v>3435</v>
      </c>
    </row>
    <row r="47" spans="1:13" x14ac:dyDescent="0.25">
      <c r="A47" s="9" t="s">
        <v>14</v>
      </c>
      <c r="B47" s="16">
        <v>10</v>
      </c>
      <c r="C47" s="13"/>
      <c r="D47" s="13">
        <v>22</v>
      </c>
      <c r="E47" s="13"/>
      <c r="F47" s="13"/>
      <c r="G47" s="13"/>
      <c r="H47" s="20"/>
      <c r="I47" s="16">
        <v>56</v>
      </c>
      <c r="J47" s="13"/>
      <c r="K47" s="13">
        <v>0</v>
      </c>
      <c r="L47" s="13">
        <v>185</v>
      </c>
      <c r="M47" s="11">
        <v>273</v>
      </c>
    </row>
    <row r="48" spans="1:13" s="12" customFormat="1" x14ac:dyDescent="0.25">
      <c r="A48" s="3" t="s">
        <v>43</v>
      </c>
      <c r="B48" s="5"/>
      <c r="C48" s="8"/>
      <c r="D48" s="8"/>
      <c r="E48" s="8"/>
      <c r="F48" s="8"/>
      <c r="G48" s="8"/>
      <c r="H48" s="8"/>
      <c r="I48" s="5"/>
      <c r="J48" s="8"/>
      <c r="K48" s="8"/>
      <c r="L48" s="8"/>
      <c r="M48" s="6"/>
    </row>
    <row r="49" spans="1:13" x14ac:dyDescent="0.25">
      <c r="A49" s="23" t="s">
        <v>2</v>
      </c>
      <c r="B49" s="17">
        <v>0</v>
      </c>
      <c r="C49" s="13"/>
      <c r="D49" s="13"/>
      <c r="E49" s="13"/>
      <c r="F49" s="13"/>
      <c r="G49" s="13"/>
      <c r="H49" s="20"/>
      <c r="I49" s="17">
        <v>133</v>
      </c>
      <c r="J49" s="13"/>
      <c r="K49" s="13">
        <v>0</v>
      </c>
      <c r="L49" s="13"/>
      <c r="M49" s="11">
        <v>133</v>
      </c>
    </row>
    <row r="50" spans="1:13" x14ac:dyDescent="0.25">
      <c r="A50" s="9" t="s">
        <v>12</v>
      </c>
      <c r="B50" s="17">
        <v>600</v>
      </c>
      <c r="C50" s="13"/>
      <c r="D50" s="13"/>
      <c r="E50" s="13"/>
      <c r="F50" s="13"/>
      <c r="G50" s="13"/>
      <c r="H50" s="20">
        <v>300</v>
      </c>
      <c r="I50" s="17">
        <v>566</v>
      </c>
      <c r="J50" s="13"/>
      <c r="K50" s="13">
        <v>0</v>
      </c>
      <c r="L50" s="13">
        <v>71</v>
      </c>
      <c r="M50" s="11">
        <v>1537</v>
      </c>
    </row>
    <row r="51" spans="1:13" x14ac:dyDescent="0.25">
      <c r="A51" s="9" t="s">
        <v>8</v>
      </c>
      <c r="B51" s="17">
        <v>600</v>
      </c>
      <c r="C51" s="13">
        <v>200</v>
      </c>
      <c r="D51" s="13"/>
      <c r="E51" s="13"/>
      <c r="F51" s="13"/>
      <c r="G51" s="13"/>
      <c r="H51" s="20">
        <v>280</v>
      </c>
      <c r="I51" s="17">
        <v>541</v>
      </c>
      <c r="J51" s="13"/>
      <c r="K51" s="13">
        <v>0</v>
      </c>
      <c r="L51" s="13">
        <v>50</v>
      </c>
      <c r="M51" s="11">
        <v>1671</v>
      </c>
    </row>
    <row r="52" spans="1:13" x14ac:dyDescent="0.25">
      <c r="A52" s="9" t="s">
        <v>44</v>
      </c>
      <c r="B52" s="17">
        <v>500</v>
      </c>
      <c r="C52" s="13"/>
      <c r="D52" s="13"/>
      <c r="E52" s="13"/>
      <c r="F52" s="13"/>
      <c r="G52" s="13"/>
      <c r="H52" s="20"/>
      <c r="I52" s="17"/>
      <c r="J52" s="13"/>
      <c r="K52" s="13">
        <v>0</v>
      </c>
      <c r="L52" s="13"/>
      <c r="M52" s="11">
        <v>500</v>
      </c>
    </row>
    <row r="55" spans="1:13" ht="18.75" x14ac:dyDescent="0.25">
      <c r="A55" s="34" t="s">
        <v>67</v>
      </c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</row>
  </sheetData>
  <sheetProtection formatCells="0" formatColumns="0" formatRows="0" insertColumns="0" insertRows="0" insertHyperlinks="0" deleteColumns="0" deleteRows="0" sort="0" autoFilter="0" pivotTables="0"/>
  <mergeCells count="3">
    <mergeCell ref="A1:M1"/>
    <mergeCell ref="A3:A4"/>
    <mergeCell ref="A55:M55"/>
  </mergeCells>
  <pageMargins left="0.19685039370078741" right="0.19685039370078741" top="0.74803149606299213" bottom="0.74803149606299213" header="0.31496062992125984" footer="0.31496062992125984"/>
  <pageSetup paperSize="9" fitToHeight="2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"/>
  <sheetViews>
    <sheetView workbookViewId="0">
      <selection activeCell="A15" sqref="A15:Y15"/>
    </sheetView>
  </sheetViews>
  <sheetFormatPr defaultRowHeight="15" x14ac:dyDescent="0.25"/>
  <cols>
    <col min="1" max="1" width="30.7109375" customWidth="1"/>
    <col min="2" max="24" width="16" customWidth="1"/>
    <col min="25" max="25" width="17.28515625" bestFit="1" customWidth="1"/>
  </cols>
  <sheetData>
    <row r="1" spans="1:25" ht="18.75" x14ac:dyDescent="0.3">
      <c r="A1" s="39" t="s">
        <v>66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</row>
    <row r="3" spans="1:25" ht="47.25" customHeight="1" x14ac:dyDescent="0.25">
      <c r="A3" s="35" t="s">
        <v>57</v>
      </c>
      <c r="B3" s="37" t="s">
        <v>22</v>
      </c>
      <c r="C3" s="38"/>
      <c r="D3" s="37" t="s">
        <v>23</v>
      </c>
      <c r="E3" s="38"/>
      <c r="F3" s="37" t="s">
        <v>24</v>
      </c>
      <c r="G3" s="38"/>
      <c r="H3" s="37" t="s">
        <v>25</v>
      </c>
      <c r="I3" s="38"/>
      <c r="J3" s="37" t="s">
        <v>26</v>
      </c>
      <c r="K3" s="38"/>
      <c r="L3" s="37" t="s">
        <v>27</v>
      </c>
      <c r="M3" s="38"/>
      <c r="N3" s="37" t="s">
        <v>28</v>
      </c>
      <c r="O3" s="38"/>
      <c r="P3" s="37" t="s">
        <v>29</v>
      </c>
      <c r="Q3" s="38"/>
      <c r="R3" s="37" t="s">
        <v>30</v>
      </c>
      <c r="S3" s="38"/>
      <c r="T3" s="37" t="s">
        <v>31</v>
      </c>
      <c r="U3" s="38"/>
      <c r="V3" s="37" t="s">
        <v>32</v>
      </c>
      <c r="W3" s="38"/>
      <c r="X3" s="40" t="s">
        <v>62</v>
      </c>
      <c r="Y3" s="41"/>
    </row>
    <row r="4" spans="1:25" ht="47.25" x14ac:dyDescent="0.25">
      <c r="A4" s="36"/>
      <c r="B4" s="22" t="s">
        <v>63</v>
      </c>
      <c r="C4" s="22" t="s">
        <v>64</v>
      </c>
      <c r="D4" s="22" t="s">
        <v>63</v>
      </c>
      <c r="E4" s="22" t="s">
        <v>64</v>
      </c>
      <c r="F4" s="22" t="s">
        <v>63</v>
      </c>
      <c r="G4" s="22" t="s">
        <v>64</v>
      </c>
      <c r="H4" s="22" t="s">
        <v>63</v>
      </c>
      <c r="I4" s="22" t="s">
        <v>64</v>
      </c>
      <c r="J4" s="22" t="s">
        <v>63</v>
      </c>
      <c r="K4" s="22" t="s">
        <v>64</v>
      </c>
      <c r="L4" s="22" t="s">
        <v>63</v>
      </c>
      <c r="M4" s="22" t="s">
        <v>64</v>
      </c>
      <c r="N4" s="22" t="s">
        <v>63</v>
      </c>
      <c r="O4" s="22" t="s">
        <v>64</v>
      </c>
      <c r="P4" s="22" t="s">
        <v>63</v>
      </c>
      <c r="Q4" s="22" t="s">
        <v>64</v>
      </c>
      <c r="R4" s="22" t="s">
        <v>63</v>
      </c>
      <c r="S4" s="22" t="s">
        <v>64</v>
      </c>
      <c r="T4" s="22" t="s">
        <v>63</v>
      </c>
      <c r="U4" s="22" t="s">
        <v>64</v>
      </c>
      <c r="V4" s="22" t="s">
        <v>63</v>
      </c>
      <c r="W4" s="22" t="s">
        <v>64</v>
      </c>
      <c r="X4" s="22" t="s">
        <v>63</v>
      </c>
      <c r="Y4" s="22" t="s">
        <v>64</v>
      </c>
    </row>
    <row r="5" spans="1:25" ht="47.25" x14ac:dyDescent="0.25">
      <c r="A5" s="28" t="s">
        <v>35</v>
      </c>
      <c r="B5" s="29">
        <v>3265314</v>
      </c>
      <c r="C5" s="29">
        <f>B5*1.18</f>
        <v>3853070.52</v>
      </c>
      <c r="D5" s="29">
        <v>603146</v>
      </c>
      <c r="E5" s="29">
        <f>D5*1.18</f>
        <v>711712.27999999991</v>
      </c>
      <c r="F5" s="29">
        <v>2869556</v>
      </c>
      <c r="G5" s="29">
        <f>F5*1.18</f>
        <v>3386076.0799999996</v>
      </c>
      <c r="H5" s="29">
        <v>1752645</v>
      </c>
      <c r="I5" s="29">
        <f>H5*1.18</f>
        <v>2068121.0999999999</v>
      </c>
      <c r="J5" s="29">
        <v>2077059</v>
      </c>
      <c r="K5" s="29">
        <f>J5*1.18</f>
        <v>2450929.6199999996</v>
      </c>
      <c r="L5" s="29">
        <v>592536</v>
      </c>
      <c r="M5" s="29">
        <f>L5*1.18</f>
        <v>699192.48</v>
      </c>
      <c r="N5" s="29">
        <v>1115359</v>
      </c>
      <c r="O5" s="29">
        <f>N5*1.18</f>
        <v>1316123.6199999999</v>
      </c>
      <c r="P5" s="29">
        <v>2908707</v>
      </c>
      <c r="Q5" s="29">
        <f>P5*1.18</f>
        <v>3432274.26</v>
      </c>
      <c r="R5" s="29">
        <v>592536</v>
      </c>
      <c r="S5" s="29">
        <f>R5*1.18</f>
        <v>699192.48</v>
      </c>
      <c r="T5" s="29">
        <v>1481340</v>
      </c>
      <c r="U5" s="29">
        <f>T5*1.18</f>
        <v>1747981.2</v>
      </c>
      <c r="V5" s="29">
        <v>885856</v>
      </c>
      <c r="W5" s="29">
        <f>V5*1.18</f>
        <v>1045310.08</v>
      </c>
      <c r="X5" s="30">
        <f>B5+D5+F5+H5+J5+L5++N5+P5+R5+T5+V5</f>
        <v>18144054</v>
      </c>
      <c r="Y5" s="30">
        <f>C5+E5+G5+I5+K5+M5++O5+Q5+S5+U5+W5</f>
        <v>21409983.719999995</v>
      </c>
    </row>
    <row r="6" spans="1:25" ht="47.25" x14ac:dyDescent="0.25">
      <c r="A6" s="28" t="s">
        <v>36</v>
      </c>
      <c r="B6" s="29">
        <v>1395741</v>
      </c>
      <c r="C6" s="29">
        <f t="shared" ref="C6:E11" si="0">B6*1.18</f>
        <v>1646974.38</v>
      </c>
      <c r="D6" s="31">
        <v>828835</v>
      </c>
      <c r="E6" s="29">
        <f t="shared" si="0"/>
        <v>978025.29999999993</v>
      </c>
      <c r="F6" s="31">
        <v>1508019</v>
      </c>
      <c r="G6" s="29">
        <f t="shared" ref="G6" si="1">F6*1.18</f>
        <v>1779462.42</v>
      </c>
      <c r="H6" s="31">
        <v>0</v>
      </c>
      <c r="I6" s="29">
        <f t="shared" ref="I6" si="2">H6*1.18</f>
        <v>0</v>
      </c>
      <c r="J6" s="31">
        <v>1158334</v>
      </c>
      <c r="K6" s="29">
        <f t="shared" ref="K6" si="3">J6*1.18</f>
        <v>1366834.1199999999</v>
      </c>
      <c r="L6" s="31">
        <v>230232</v>
      </c>
      <c r="M6" s="29">
        <f t="shared" ref="M6" si="4">L6*1.18</f>
        <v>271673.76</v>
      </c>
      <c r="N6" s="31">
        <v>1199597</v>
      </c>
      <c r="O6" s="29">
        <f t="shared" ref="O6" si="5">N6*1.18</f>
        <v>1415524.46</v>
      </c>
      <c r="P6" s="31">
        <v>1667503</v>
      </c>
      <c r="Q6" s="29">
        <f t="shared" ref="Q6" si="6">P6*1.18</f>
        <v>1967653.5399999998</v>
      </c>
      <c r="R6" s="31">
        <v>345348</v>
      </c>
      <c r="S6" s="29">
        <f t="shared" ref="S6" si="7">R6*1.18</f>
        <v>407510.63999999996</v>
      </c>
      <c r="T6" s="31">
        <v>1162671</v>
      </c>
      <c r="U6" s="29">
        <f t="shared" ref="U6" si="8">T6*1.18</f>
        <v>1371951.78</v>
      </c>
      <c r="V6" s="31">
        <v>911897</v>
      </c>
      <c r="W6" s="29">
        <f t="shared" ref="W6" si="9">V6*1.18</f>
        <v>1076038.46</v>
      </c>
      <c r="X6" s="30">
        <f t="shared" ref="X6:Y11" si="10">B6+D6+F6+H6+J6+L6++N6+P6+R6+T6+V6</f>
        <v>10408177</v>
      </c>
      <c r="Y6" s="30">
        <f t="shared" si="10"/>
        <v>12281648.859999999</v>
      </c>
    </row>
    <row r="7" spans="1:25" ht="47.25" x14ac:dyDescent="0.25">
      <c r="A7" s="28" t="s">
        <v>37</v>
      </c>
      <c r="B7" s="29">
        <v>3766679</v>
      </c>
      <c r="C7" s="29">
        <f t="shared" si="0"/>
        <v>4444681.22</v>
      </c>
      <c r="D7" s="31">
        <v>1201446</v>
      </c>
      <c r="E7" s="29">
        <f t="shared" si="0"/>
        <v>1417706.28</v>
      </c>
      <c r="F7" s="31">
        <v>2291271</v>
      </c>
      <c r="G7" s="29">
        <f t="shared" ref="G7" si="11">F7*1.18</f>
        <v>2703699.78</v>
      </c>
      <c r="H7" s="31">
        <v>1554831</v>
      </c>
      <c r="I7" s="29">
        <f t="shared" ref="I7" si="12">H7*1.18</f>
        <v>1834700.5799999998</v>
      </c>
      <c r="J7" s="31">
        <v>1636954</v>
      </c>
      <c r="K7" s="29">
        <f t="shared" ref="K7" si="13">J7*1.18</f>
        <v>1931605.72</v>
      </c>
      <c r="L7" s="31">
        <v>3369791</v>
      </c>
      <c r="M7" s="29">
        <f t="shared" ref="M7" si="14">L7*1.18</f>
        <v>3976353.38</v>
      </c>
      <c r="N7" s="31">
        <v>2829086</v>
      </c>
      <c r="O7" s="29">
        <f t="shared" ref="O7" si="15">N7*1.18</f>
        <v>3338321.48</v>
      </c>
      <c r="P7" s="31">
        <v>6207896</v>
      </c>
      <c r="Q7" s="29">
        <f t="shared" ref="Q7" si="16">P7*1.18</f>
        <v>7325317.2799999993</v>
      </c>
      <c r="R7" s="31">
        <v>2068149</v>
      </c>
      <c r="S7" s="29">
        <f t="shared" ref="S7" si="17">R7*1.18</f>
        <v>2440415.8199999998</v>
      </c>
      <c r="T7" s="31">
        <v>1871829</v>
      </c>
      <c r="U7" s="29">
        <f t="shared" ref="U7" si="18">T7*1.18</f>
        <v>2208758.2199999997</v>
      </c>
      <c r="V7" s="31">
        <v>2096238</v>
      </c>
      <c r="W7" s="29">
        <f t="shared" ref="W7" si="19">V7*1.18</f>
        <v>2473560.84</v>
      </c>
      <c r="X7" s="30">
        <f t="shared" si="10"/>
        <v>28894170</v>
      </c>
      <c r="Y7" s="30">
        <f t="shared" si="10"/>
        <v>34095120.599999994</v>
      </c>
    </row>
    <row r="8" spans="1:25" ht="47.25" x14ac:dyDescent="0.25">
      <c r="A8" s="28" t="s">
        <v>38</v>
      </c>
      <c r="B8" s="29">
        <v>2961249</v>
      </c>
      <c r="C8" s="29">
        <f t="shared" si="0"/>
        <v>3494273.82</v>
      </c>
      <c r="D8" s="31">
        <v>1109335</v>
      </c>
      <c r="E8" s="29">
        <f t="shared" si="0"/>
        <v>1309015.3</v>
      </c>
      <c r="F8" s="31">
        <v>1907864</v>
      </c>
      <c r="G8" s="29">
        <f t="shared" ref="G8" si="20">F8*1.18</f>
        <v>2251279.52</v>
      </c>
      <c r="H8" s="31">
        <v>1302409</v>
      </c>
      <c r="I8" s="29">
        <f t="shared" ref="I8" si="21">H8*1.18</f>
        <v>1536842.6199999999</v>
      </c>
      <c r="J8" s="31">
        <v>1681263</v>
      </c>
      <c r="K8" s="29">
        <f t="shared" ref="K8" si="22">J8*1.18</f>
        <v>1983890.3399999999</v>
      </c>
      <c r="L8" s="31">
        <v>741956</v>
      </c>
      <c r="M8" s="29">
        <f t="shared" ref="M8" si="23">L8*1.18</f>
        <v>875508.08</v>
      </c>
      <c r="N8" s="31">
        <v>1154047</v>
      </c>
      <c r="O8" s="29">
        <f t="shared" ref="O8" si="24">N8*1.18</f>
        <v>1361775.46</v>
      </c>
      <c r="P8" s="31">
        <v>2973289</v>
      </c>
      <c r="Q8" s="29">
        <f t="shared" ref="Q8" si="25">P8*1.18</f>
        <v>3508481.02</v>
      </c>
      <c r="R8" s="31">
        <v>991676</v>
      </c>
      <c r="S8" s="29">
        <f t="shared" ref="S8" si="26">R8*1.18</f>
        <v>1170177.68</v>
      </c>
      <c r="T8" s="31">
        <v>1840747</v>
      </c>
      <c r="U8" s="29">
        <f t="shared" ref="U8" si="27">T8*1.18</f>
        <v>2172081.46</v>
      </c>
      <c r="V8" s="31">
        <v>1322282</v>
      </c>
      <c r="W8" s="29">
        <f t="shared" ref="W8" si="28">V8*1.18</f>
        <v>1560292.76</v>
      </c>
      <c r="X8" s="30">
        <f t="shared" si="10"/>
        <v>17986117</v>
      </c>
      <c r="Y8" s="30">
        <f t="shared" si="10"/>
        <v>21223618.060000002</v>
      </c>
    </row>
    <row r="9" spans="1:25" ht="47.25" x14ac:dyDescent="0.25">
      <c r="A9" s="28" t="s">
        <v>39</v>
      </c>
      <c r="B9" s="29">
        <v>1063918</v>
      </c>
      <c r="C9" s="29">
        <f t="shared" si="0"/>
        <v>1255423.24</v>
      </c>
      <c r="D9" s="31">
        <v>663575</v>
      </c>
      <c r="E9" s="29">
        <f t="shared" si="0"/>
        <v>783018.5</v>
      </c>
      <c r="F9" s="31">
        <v>1104399</v>
      </c>
      <c r="G9" s="29">
        <f t="shared" ref="G9" si="29">F9*1.18</f>
        <v>1303190.8199999998</v>
      </c>
      <c r="H9" s="31">
        <v>1628567</v>
      </c>
      <c r="I9" s="29">
        <f t="shared" ref="I9" si="30">H9*1.18</f>
        <v>1921709.0599999998</v>
      </c>
      <c r="J9" s="31">
        <v>859364</v>
      </c>
      <c r="K9" s="29">
        <f t="shared" ref="K9" si="31">J9*1.18</f>
        <v>1014049.5199999999</v>
      </c>
      <c r="L9" s="31">
        <v>617029</v>
      </c>
      <c r="M9" s="29">
        <f t="shared" ref="M9" si="32">L9*1.18</f>
        <v>728094.22</v>
      </c>
      <c r="N9" s="31">
        <v>1331918</v>
      </c>
      <c r="O9" s="29">
        <f t="shared" ref="O9" si="33">N9*1.18</f>
        <v>1571663.24</v>
      </c>
      <c r="P9" s="31">
        <v>2956087</v>
      </c>
      <c r="Q9" s="29">
        <f t="shared" ref="Q9" si="34">P9*1.18</f>
        <v>3488182.6599999997</v>
      </c>
      <c r="R9" s="31">
        <v>512047</v>
      </c>
      <c r="S9" s="29">
        <f t="shared" ref="S9" si="35">R9*1.18</f>
        <v>604215.46</v>
      </c>
      <c r="T9" s="31">
        <v>94053</v>
      </c>
      <c r="U9" s="29">
        <f t="shared" ref="U9" si="36">T9*1.18</f>
        <v>110982.54</v>
      </c>
      <c r="V9" s="31">
        <v>1625657</v>
      </c>
      <c r="W9" s="29">
        <f t="shared" ref="W9" si="37">V9*1.18</f>
        <v>1918275.26</v>
      </c>
      <c r="X9" s="30">
        <f t="shared" si="10"/>
        <v>12456614</v>
      </c>
      <c r="Y9" s="30">
        <f t="shared" si="10"/>
        <v>14698804.519999998</v>
      </c>
    </row>
    <row r="10" spans="1:25" ht="63" x14ac:dyDescent="0.25">
      <c r="A10" s="28" t="s">
        <v>42</v>
      </c>
      <c r="B10" s="29">
        <v>12138</v>
      </c>
      <c r="C10" s="29">
        <f t="shared" si="0"/>
        <v>14322.84</v>
      </c>
      <c r="D10" s="31">
        <v>0</v>
      </c>
      <c r="E10" s="29">
        <f t="shared" si="0"/>
        <v>0</v>
      </c>
      <c r="F10" s="31">
        <v>15990</v>
      </c>
      <c r="G10" s="29">
        <f t="shared" ref="G10" si="38">F10*1.18</f>
        <v>18868.2</v>
      </c>
      <c r="H10" s="31">
        <v>0</v>
      </c>
      <c r="I10" s="29">
        <f t="shared" ref="I10" si="39">H10*1.18</f>
        <v>0</v>
      </c>
      <c r="J10" s="31">
        <v>0</v>
      </c>
      <c r="K10" s="29">
        <f t="shared" ref="K10" si="40">J10*1.18</f>
        <v>0</v>
      </c>
      <c r="L10" s="31">
        <v>0</v>
      </c>
      <c r="M10" s="29">
        <f t="shared" ref="M10" si="41">L10*1.18</f>
        <v>0</v>
      </c>
      <c r="N10" s="31">
        <v>226075</v>
      </c>
      <c r="O10" s="29">
        <f t="shared" ref="O10" si="42">N10*1.18</f>
        <v>266768.5</v>
      </c>
      <c r="P10" s="31">
        <v>36475</v>
      </c>
      <c r="Q10" s="29">
        <f t="shared" ref="Q10" si="43">P10*1.18</f>
        <v>43040.5</v>
      </c>
      <c r="R10" s="31">
        <v>0</v>
      </c>
      <c r="S10" s="29">
        <f t="shared" ref="S10" si="44">R10*1.18</f>
        <v>0</v>
      </c>
      <c r="T10" s="31">
        <v>160717</v>
      </c>
      <c r="U10" s="29">
        <f t="shared" ref="U10" si="45">T10*1.18</f>
        <v>189646.06</v>
      </c>
      <c r="V10" s="31">
        <v>352816</v>
      </c>
      <c r="W10" s="29">
        <f t="shared" ref="W10" si="46">V10*1.18</f>
        <v>416322.88</v>
      </c>
      <c r="X10" s="30">
        <f t="shared" si="10"/>
        <v>804211</v>
      </c>
      <c r="Y10" s="30">
        <f t="shared" si="10"/>
        <v>948968.98</v>
      </c>
    </row>
    <row r="11" spans="1:25" ht="47.25" x14ac:dyDescent="0.25">
      <c r="A11" s="28" t="s">
        <v>43</v>
      </c>
      <c r="B11" s="29">
        <v>163584</v>
      </c>
      <c r="C11" s="29">
        <f t="shared" si="0"/>
        <v>193029.12</v>
      </c>
      <c r="D11" s="29">
        <v>15258</v>
      </c>
      <c r="E11" s="29">
        <f t="shared" si="0"/>
        <v>18004.439999999999</v>
      </c>
      <c r="F11" s="29">
        <v>0</v>
      </c>
      <c r="G11" s="29">
        <f t="shared" ref="G11" si="47">F11*1.18</f>
        <v>0</v>
      </c>
      <c r="H11" s="29">
        <v>0</v>
      </c>
      <c r="I11" s="29">
        <f t="shared" ref="I11" si="48">H11*1.18</f>
        <v>0</v>
      </c>
      <c r="J11" s="29">
        <v>0</v>
      </c>
      <c r="K11" s="29">
        <f t="shared" ref="K11" si="49">J11*1.18</f>
        <v>0</v>
      </c>
      <c r="L11" s="29">
        <v>0</v>
      </c>
      <c r="M11" s="29">
        <f t="shared" ref="M11" si="50">L11*1.18</f>
        <v>0</v>
      </c>
      <c r="N11" s="29">
        <v>42511</v>
      </c>
      <c r="O11" s="29">
        <f t="shared" ref="O11" si="51">N11*1.18</f>
        <v>50162.979999999996</v>
      </c>
      <c r="P11" s="29">
        <v>107236</v>
      </c>
      <c r="Q11" s="29">
        <f t="shared" ref="Q11" si="52">P11*1.18</f>
        <v>126538.48</v>
      </c>
      <c r="R11" s="29">
        <v>0</v>
      </c>
      <c r="S11" s="29">
        <f t="shared" ref="S11" si="53">R11*1.18</f>
        <v>0</v>
      </c>
      <c r="T11" s="29">
        <v>0</v>
      </c>
      <c r="U11" s="29">
        <f t="shared" ref="U11" si="54">T11*1.18</f>
        <v>0</v>
      </c>
      <c r="V11" s="29">
        <v>12309</v>
      </c>
      <c r="W11" s="29">
        <f t="shared" ref="W11" si="55">V11*1.18</f>
        <v>14524.619999999999</v>
      </c>
      <c r="X11" s="30">
        <f t="shared" si="10"/>
        <v>340898</v>
      </c>
      <c r="Y11" s="30">
        <f t="shared" si="10"/>
        <v>402259.63999999996</v>
      </c>
    </row>
    <row r="12" spans="1:25" ht="15.75" x14ac:dyDescent="0.25">
      <c r="A12" s="32" t="s">
        <v>65</v>
      </c>
      <c r="B12" s="33">
        <f>SUM(B5:B11)</f>
        <v>12628623</v>
      </c>
      <c r="C12" s="33">
        <f t="shared" ref="C12:Y12" si="56">SUM(C5:C11)</f>
        <v>14901775.140000001</v>
      </c>
      <c r="D12" s="33">
        <f t="shared" si="56"/>
        <v>4421595</v>
      </c>
      <c r="E12" s="33">
        <f t="shared" si="56"/>
        <v>5217482.1000000006</v>
      </c>
      <c r="F12" s="33">
        <f t="shared" si="56"/>
        <v>9697099</v>
      </c>
      <c r="G12" s="33">
        <f t="shared" si="56"/>
        <v>11442576.819999998</v>
      </c>
      <c r="H12" s="33">
        <f t="shared" si="56"/>
        <v>6238452</v>
      </c>
      <c r="I12" s="33">
        <f t="shared" si="56"/>
        <v>7361373.3599999994</v>
      </c>
      <c r="J12" s="33">
        <f t="shared" si="56"/>
        <v>7412974</v>
      </c>
      <c r="K12" s="33">
        <f t="shared" si="56"/>
        <v>8747309.3199999984</v>
      </c>
      <c r="L12" s="33">
        <f t="shared" si="56"/>
        <v>5551544</v>
      </c>
      <c r="M12" s="33">
        <f t="shared" si="56"/>
        <v>6550821.9199999999</v>
      </c>
      <c r="N12" s="33">
        <f t="shared" si="56"/>
        <v>7898593</v>
      </c>
      <c r="O12" s="33">
        <f t="shared" si="56"/>
        <v>9320339.7400000002</v>
      </c>
      <c r="P12" s="33">
        <f t="shared" si="56"/>
        <v>16857193</v>
      </c>
      <c r="Q12" s="33">
        <f t="shared" si="56"/>
        <v>19891487.739999998</v>
      </c>
      <c r="R12" s="33">
        <f t="shared" si="56"/>
        <v>4509756</v>
      </c>
      <c r="S12" s="33">
        <f t="shared" si="56"/>
        <v>5321512.0799999991</v>
      </c>
      <c r="T12" s="33">
        <f t="shared" si="56"/>
        <v>6611357</v>
      </c>
      <c r="U12" s="33">
        <f t="shared" si="56"/>
        <v>7801401.2599999988</v>
      </c>
      <c r="V12" s="33">
        <f t="shared" si="56"/>
        <v>7207055</v>
      </c>
      <c r="W12" s="33">
        <f t="shared" si="56"/>
        <v>8504324.8999999985</v>
      </c>
      <c r="X12" s="33">
        <f t="shared" si="56"/>
        <v>89034241</v>
      </c>
      <c r="Y12" s="33">
        <f t="shared" si="56"/>
        <v>105060404.38</v>
      </c>
    </row>
    <row r="15" spans="1:25" ht="18.75" x14ac:dyDescent="0.3">
      <c r="A15" s="39" t="s">
        <v>67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</row>
  </sheetData>
  <mergeCells count="15">
    <mergeCell ref="F3:G3"/>
    <mergeCell ref="D3:E3"/>
    <mergeCell ref="B3:C3"/>
    <mergeCell ref="A1:Y1"/>
    <mergeCell ref="A15:Y15"/>
    <mergeCell ref="A3:A4"/>
    <mergeCell ref="X3:Y3"/>
    <mergeCell ref="V3:W3"/>
    <mergeCell ref="T3:U3"/>
    <mergeCell ref="R3:S3"/>
    <mergeCell ref="P3:Q3"/>
    <mergeCell ref="N3:O3"/>
    <mergeCell ref="L3:M3"/>
    <mergeCell ref="J3:K3"/>
    <mergeCell ref="H3:I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Задание на логистику</vt:lpstr>
      <vt:lpstr>Заявка</vt:lpstr>
    </vt:vector>
  </TitlesOfParts>
  <Company>БелгородЭнерго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Tihonova_SA</dc:creator>
  <cp:lastModifiedBy>Smirnov_DE</cp:lastModifiedBy>
  <cp:lastPrinted>2013-12-27T10:25:58Z</cp:lastPrinted>
  <dcterms:created xsi:type="dcterms:W3CDTF">2011-08-03T09:15:06Z</dcterms:created>
  <dcterms:modified xsi:type="dcterms:W3CDTF">2013-12-28T05:14:17Z</dcterms:modified>
</cp:coreProperties>
</file>